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<sst xmlns="http://schemas.openxmlformats.org/spreadsheetml/2006/main" count="596" uniqueCount="336">
  <si>
    <t xml:space="preserve">   ПРАЙС-ЛИСТ ООО "Металлоснабжение" Тел:62-16-33; 62-02-30; 62-13-75</t>
  </si>
  <si>
    <t xml:space="preserve">Наименование</t>
  </si>
  <si>
    <t xml:space="preserve">ед.изм</t>
  </si>
  <si>
    <t xml:space="preserve">цена за ед</t>
  </si>
  <si>
    <t xml:space="preserve">цена за шт</t>
  </si>
  <si>
    <t xml:space="preserve">резка</t>
  </si>
  <si>
    <t xml:space="preserve">коэфф</t>
  </si>
  <si>
    <t xml:space="preserve">опт от 0,5 тонны</t>
  </si>
  <si>
    <t xml:space="preserve">опт от 1 тонны</t>
  </si>
  <si>
    <t xml:space="preserve">ТРУБЫ СТАЛЬНЫЕ ПРОФИЛЬНЫЕ</t>
  </si>
  <si>
    <t xml:space="preserve">10*10*1,2 (6 м)</t>
  </si>
  <si>
    <t xml:space="preserve">м</t>
  </si>
  <si>
    <t xml:space="preserve">15*15*1,5 (6 м)</t>
  </si>
  <si>
    <t xml:space="preserve">20*20*1,5 (6 м)</t>
  </si>
  <si>
    <t xml:space="preserve">20*20*2,0 (6 м)</t>
  </si>
  <si>
    <t xml:space="preserve">25*25*1,5 (6 м)</t>
  </si>
  <si>
    <t xml:space="preserve">25*25*2,0 (6 м)</t>
  </si>
  <si>
    <t xml:space="preserve">30*20*2,0 (6 м)</t>
  </si>
  <si>
    <t xml:space="preserve">30*30*1,5 (6 м)</t>
  </si>
  <si>
    <t xml:space="preserve">30*30*2,0 (6 м)</t>
  </si>
  <si>
    <t xml:space="preserve">30*30*3,0 (6 м)</t>
  </si>
  <si>
    <t xml:space="preserve">40*10*1,5 (6м)</t>
  </si>
  <si>
    <t xml:space="preserve">40*20*1,5 (6 м)</t>
  </si>
  <si>
    <t xml:space="preserve">40*20*2,0 (6 м)</t>
  </si>
  <si>
    <t xml:space="preserve">40*20*3,0 (6 м)  </t>
  </si>
  <si>
    <t xml:space="preserve">40*25*2,0 (6 м)</t>
  </si>
  <si>
    <t xml:space="preserve">40*25*3,0 (6 м)</t>
  </si>
  <si>
    <t xml:space="preserve">40*40*1,5 (6 м)</t>
  </si>
  <si>
    <t xml:space="preserve">40*40*2,0 (6 м)</t>
  </si>
  <si>
    <t xml:space="preserve">40*40*3,0 (6 м)</t>
  </si>
  <si>
    <t xml:space="preserve">40*40*4,0 (6 м)</t>
  </si>
  <si>
    <t xml:space="preserve">50*25*2,0 (6 м) </t>
  </si>
  <si>
    <t xml:space="preserve">50*25*3,0 (6 м)</t>
  </si>
  <si>
    <t xml:space="preserve">50*30*2,0 (6 м)</t>
  </si>
  <si>
    <t xml:space="preserve">50*50*2,0 (6 м)</t>
  </si>
  <si>
    <t xml:space="preserve">50*50*3,0 (6 м)</t>
  </si>
  <si>
    <t xml:space="preserve">50*50*4,0 (6м)</t>
  </si>
  <si>
    <t xml:space="preserve">60*30*2,0 (6 м)</t>
  </si>
  <si>
    <t xml:space="preserve">60*30*3,0 (6 м)</t>
  </si>
  <si>
    <t xml:space="preserve">60*40*2,0 (6 м)</t>
  </si>
  <si>
    <t xml:space="preserve">60*40*3,0 (6 м)  </t>
  </si>
  <si>
    <t xml:space="preserve">60*40*4,0 (6 м)</t>
  </si>
  <si>
    <t xml:space="preserve">60*60*2,0 (6 м)</t>
  </si>
  <si>
    <t xml:space="preserve">60*60*3,0 (6 м)</t>
  </si>
  <si>
    <t xml:space="preserve">60*60*4,0 (6 м)</t>
  </si>
  <si>
    <t xml:space="preserve">80*40*2,0 (6 м)</t>
  </si>
  <si>
    <t xml:space="preserve">80*40*3,0 (6 м)</t>
  </si>
  <si>
    <t xml:space="preserve">80*40*4,0 (6 м)</t>
  </si>
  <si>
    <t xml:space="preserve">80*60*2,0 ( 6 м) </t>
  </si>
  <si>
    <t xml:space="preserve">80*60*3,0 (12 м)</t>
  </si>
  <si>
    <t xml:space="preserve">80*80*2,0 (6м/12м)</t>
  </si>
  <si>
    <t xml:space="preserve">80*80*3,0 (6м/12м)</t>
  </si>
  <si>
    <t xml:space="preserve">80*80*4,0 (12 м)</t>
  </si>
  <si>
    <t xml:space="preserve">80*80*5,0 (12 м)</t>
  </si>
  <si>
    <t xml:space="preserve">100*50*3,0 (12 м)</t>
  </si>
  <si>
    <t xml:space="preserve">100*60*4,0 (12 м)</t>
  </si>
  <si>
    <t xml:space="preserve">100*100*3,0 (12 м)</t>
  </si>
  <si>
    <t xml:space="preserve">100*100*4,0 (12 м)</t>
  </si>
  <si>
    <t xml:space="preserve">100*100*5,0 (12м)</t>
  </si>
  <si>
    <t xml:space="preserve">120*80*4,0 (12 м) </t>
  </si>
  <si>
    <t xml:space="preserve">120*120*4,0 (12 м)</t>
  </si>
  <si>
    <t xml:space="preserve">140*140*4,0 (12м)</t>
  </si>
  <si>
    <t xml:space="preserve">140*140*5,0 (12м) </t>
  </si>
  <si>
    <t xml:space="preserve">150*150*6 (12м)</t>
  </si>
  <si>
    <t xml:space="preserve">160*160*4,0 (12 м)</t>
  </si>
  <si>
    <t xml:space="preserve">160*160*5,0 (12 м) </t>
  </si>
  <si>
    <t xml:space="preserve">160*160*6,0 (12 м)</t>
  </si>
  <si>
    <t xml:space="preserve">180*180*6,0 (12 м)</t>
  </si>
  <si>
    <t xml:space="preserve">200*200*6,0 (12 м) </t>
  </si>
  <si>
    <t xml:space="preserve">ТРУБЫ ВОДОГАЗОПРОВОДНЫЕ</t>
  </si>
  <si>
    <t xml:space="preserve">15*2,5 (6м) </t>
  </si>
  <si>
    <t xml:space="preserve">96/54</t>
  </si>
  <si>
    <t xml:space="preserve">20*2,8 (6м)/отвод</t>
  </si>
  <si>
    <t xml:space="preserve">136/65</t>
  </si>
  <si>
    <t xml:space="preserve">25*2,8 (6м)/отвод</t>
  </si>
  <si>
    <t xml:space="preserve">175/71</t>
  </si>
  <si>
    <t xml:space="preserve">32*2,8 (6)/отвод</t>
  </si>
  <si>
    <t xml:space="preserve">219/110</t>
  </si>
  <si>
    <t xml:space="preserve">40*3,0 (6м)/отвод</t>
  </si>
  <si>
    <t xml:space="preserve">275/113</t>
  </si>
  <si>
    <t xml:space="preserve">57*3,0 (6/12м)/отвод</t>
  </si>
  <si>
    <t xml:space="preserve">316/165</t>
  </si>
  <si>
    <t xml:space="preserve">1896/3792</t>
  </si>
  <si>
    <t xml:space="preserve">76*3,0 (12 м)/отвод</t>
  </si>
  <si>
    <t xml:space="preserve">428/295</t>
  </si>
  <si>
    <t xml:space="preserve">89*3,5 (12м)</t>
  </si>
  <si>
    <t xml:space="preserve">613/419</t>
  </si>
  <si>
    <t xml:space="preserve">102*3,5 (12м)</t>
  </si>
  <si>
    <t xml:space="preserve">706/735</t>
  </si>
  <si>
    <t xml:space="preserve">108*4 (12м)</t>
  </si>
  <si>
    <t xml:space="preserve">863/760</t>
  </si>
  <si>
    <t xml:space="preserve">114*4,0 (12м)</t>
  </si>
  <si>
    <t xml:space="preserve">925/870</t>
  </si>
  <si>
    <t xml:space="preserve">133*4,0 (12 м)</t>
  </si>
  <si>
    <t xml:space="preserve">1050/1220</t>
  </si>
  <si>
    <t xml:space="preserve">159*4(12 м)</t>
  </si>
  <si>
    <t xml:space="preserve">1237/1640</t>
  </si>
  <si>
    <t xml:space="preserve">219*6 (12м)</t>
  </si>
  <si>
    <t xml:space="preserve">2756/4000</t>
  </si>
  <si>
    <t xml:space="preserve">273*6 (12м)</t>
  </si>
  <si>
    <t xml:space="preserve"> 325*6 (12м)</t>
  </si>
  <si>
    <t xml:space="preserve">ТРУБЫ ОЦИНКОВАННЫЕ</t>
  </si>
  <si>
    <t xml:space="preserve">15*2,8*6,0</t>
  </si>
  <si>
    <t xml:space="preserve">20*2,8*7,8</t>
  </si>
  <si>
    <t xml:space="preserve">25*2,8*7,9</t>
  </si>
  <si>
    <t xml:space="preserve">32*2,8*7,9</t>
  </si>
  <si>
    <t xml:space="preserve">40*3,0*7,8</t>
  </si>
  <si>
    <t xml:space="preserve">57*3,0*7,8</t>
  </si>
  <si>
    <t xml:space="preserve">4.115</t>
  </si>
  <si>
    <t xml:space="preserve">76*3,5*7,8</t>
  </si>
  <si>
    <t xml:space="preserve">6.258</t>
  </si>
  <si>
    <t xml:space="preserve">89*3,5*7,8</t>
  </si>
  <si>
    <t xml:space="preserve">7.38</t>
  </si>
  <si>
    <t xml:space="preserve">ПОЛОСА</t>
  </si>
  <si>
    <t xml:space="preserve">4*20 мм.ст. 3,0 (6м)</t>
  </si>
  <si>
    <t xml:space="preserve">4*25 мм.ст. 3,0 (6м)</t>
  </si>
  <si>
    <t xml:space="preserve">4*30 мм.ст. 3,0 (6м)</t>
  </si>
  <si>
    <t xml:space="preserve">4*40 мм.ст. 3,0 (6м)</t>
  </si>
  <si>
    <t xml:space="preserve">4*50 мм.ст. 3,0 (6м)</t>
  </si>
  <si>
    <t xml:space="preserve">5*50 мм.ст. 3,0 (6м) нет</t>
  </si>
  <si>
    <t xml:space="preserve">6*100 мм.ст. 3,0 (6м)5,75</t>
  </si>
  <si>
    <t xml:space="preserve">ПОЛОСА ОЦ</t>
  </si>
  <si>
    <t xml:space="preserve">4*40 ОЦ мм.ст. 3,0 (6м)</t>
  </si>
  <si>
    <t xml:space="preserve">АРМАТУРА, А400, А500</t>
  </si>
  <si>
    <t xml:space="preserve">6  (6,0 м )</t>
  </si>
  <si>
    <t xml:space="preserve">8  (6,0 м)</t>
  </si>
  <si>
    <t xml:space="preserve">10 (11,7 м)</t>
  </si>
  <si>
    <t xml:space="preserve">12 (11,7 м)</t>
  </si>
  <si>
    <t xml:space="preserve">14 (11,7 м)</t>
  </si>
  <si>
    <t xml:space="preserve">16 (11,7 м)</t>
  </si>
  <si>
    <t xml:space="preserve">18 (11,7 м)</t>
  </si>
  <si>
    <t xml:space="preserve">20 (11,7 м)</t>
  </si>
  <si>
    <t xml:space="preserve">25 (11,7 м)</t>
  </si>
  <si>
    <t xml:space="preserve">32 (11,7 м)</t>
  </si>
  <si>
    <t xml:space="preserve">ЛИСТ ОЦ</t>
  </si>
  <si>
    <t xml:space="preserve">    0,4*1250*2500 ОЦ</t>
  </si>
  <si>
    <t xml:space="preserve">шт</t>
  </si>
  <si>
    <t xml:space="preserve">0,55*1250*2500 ОЦ</t>
  </si>
  <si>
    <t xml:space="preserve">0,7*1250*2500 ОЦ</t>
  </si>
  <si>
    <t xml:space="preserve">0,8*1250*2500 ОЦ</t>
  </si>
  <si>
    <t xml:space="preserve">0,9*1250*2500 ОЦ</t>
  </si>
  <si>
    <t xml:space="preserve">ЛИСТ Х/К</t>
  </si>
  <si>
    <t xml:space="preserve">1,0*1250*2500 х/к</t>
  </si>
  <si>
    <t xml:space="preserve">ЛИСТ Г/К</t>
  </si>
  <si>
    <t xml:space="preserve">1,5*1250*2500 г/к</t>
  </si>
  <si>
    <t xml:space="preserve">2,0*1000*2000 г/к</t>
  </si>
  <si>
    <t xml:space="preserve">2,0*1250*2500 г/к</t>
  </si>
  <si>
    <t xml:space="preserve">3,0*1250*2500 г/к</t>
  </si>
  <si>
    <t xml:space="preserve">1/2 шт</t>
  </si>
  <si>
    <t xml:space="preserve">4,0*1500*6000 г/к </t>
  </si>
  <si>
    <t xml:space="preserve">м2</t>
  </si>
  <si>
    <t xml:space="preserve">    5,0*1500*6000 г/к </t>
  </si>
  <si>
    <t xml:space="preserve">6,0*1500*6000</t>
  </si>
  <si>
    <t xml:space="preserve">8,0*1500*6000</t>
  </si>
  <si>
    <t xml:space="preserve">10,0*1500*6000</t>
  </si>
  <si>
    <t xml:space="preserve">12,0*1500*6000 г/к</t>
  </si>
  <si>
    <t xml:space="preserve">14,0*1500*6000 г/к </t>
  </si>
  <si>
    <t xml:space="preserve">16,0*1500*6000 г/к </t>
  </si>
  <si>
    <t xml:space="preserve">18,0*1500*6000 г/к</t>
  </si>
  <si>
    <t xml:space="preserve">20,0*1500*6000 г/к</t>
  </si>
  <si>
    <t xml:space="preserve">25,0*1500*6000 г/к</t>
  </si>
  <si>
    <t xml:space="preserve">30,0*1500*6000 г/к</t>
  </si>
  <si>
    <t xml:space="preserve">50,0*1500*6000 г/к</t>
  </si>
  <si>
    <t xml:space="preserve">ЛИСТ рифленый</t>
  </si>
  <si>
    <t xml:space="preserve">3,0*1250*2500 г/к (рифл)</t>
  </si>
  <si>
    <t xml:space="preserve">4,0*1500*6000 г/к (рифл)</t>
  </si>
  <si>
    <t xml:space="preserve">6,0*1500*6000 г/к (рифл)</t>
  </si>
  <si>
    <t xml:space="preserve">ЛИСТ ПВЛ</t>
  </si>
  <si>
    <t xml:space="preserve">ПВЛ 406 (1200*3300*4)</t>
  </si>
  <si>
    <t xml:space="preserve">ПВЛ 406 (1000*3300*4)</t>
  </si>
  <si>
    <t xml:space="preserve">УГОЛОК</t>
  </si>
  <si>
    <t xml:space="preserve">25*25*3,0 (6 м)</t>
  </si>
  <si>
    <t xml:space="preserve">32*32*3,0 (6 м)</t>
  </si>
  <si>
    <t xml:space="preserve">40*40*4,0 (12м)</t>
  </si>
  <si>
    <t xml:space="preserve">50*50*4,0 (12м)/6м</t>
  </si>
  <si>
    <t xml:space="preserve">50*50*5,0 (6м)</t>
  </si>
  <si>
    <t xml:space="preserve">63*63*4,0 (12 м)</t>
  </si>
  <si>
    <t xml:space="preserve">63*63*5,0 (12м) </t>
  </si>
  <si>
    <t xml:space="preserve">75*75*5,0 (12 м)</t>
  </si>
  <si>
    <t xml:space="preserve">90*90*6,0 (12 м)</t>
  </si>
  <si>
    <t xml:space="preserve">100*63*6,0 (12 м)</t>
  </si>
  <si>
    <t xml:space="preserve">100*100*7,0  (12 м)</t>
  </si>
  <si>
    <t xml:space="preserve">125*125*8,0  (12 м)</t>
  </si>
  <si>
    <t xml:space="preserve">Арматура с 10 по 25 ст3          КРУГ, А1, А240</t>
  </si>
  <si>
    <t xml:space="preserve">6(6 м) ст3</t>
  </si>
  <si>
    <t xml:space="preserve">8 (6 м) ст3</t>
  </si>
  <si>
    <t xml:space="preserve">10 (11,7) ст3</t>
  </si>
  <si>
    <t xml:space="preserve">12 (11,7 м) ст3</t>
  </si>
  <si>
    <t xml:space="preserve">14 (11,7 м) ст3</t>
  </si>
  <si>
    <t xml:space="preserve">16 (11,7 м) ст3</t>
  </si>
  <si>
    <t xml:space="preserve">18 (11,7 м) ст3</t>
  </si>
  <si>
    <t xml:space="preserve">20 (11,7 м) ст3</t>
  </si>
  <si>
    <t xml:space="preserve">22(6м)ст 45 (рез крат 3 м)</t>
  </si>
  <si>
    <t xml:space="preserve">2.984</t>
  </si>
  <si>
    <t xml:space="preserve">25(6 м)ст 45 (рез крат 3 м)</t>
  </si>
  <si>
    <t xml:space="preserve">25(11,7)ст3 </t>
  </si>
  <si>
    <t xml:space="preserve">30(н/д)ст45 (рез крат 3 м)</t>
  </si>
  <si>
    <t xml:space="preserve">34(6 м)ст45 (рез крат 3 м)</t>
  </si>
  <si>
    <t xml:space="preserve">36(6 м)ст45 (рез крат 3 м)</t>
  </si>
  <si>
    <t xml:space="preserve">40(н/д)ст45 (рез крат 3 м)</t>
  </si>
  <si>
    <t xml:space="preserve">50(н/д)ст45 (рез крат 1 м)</t>
  </si>
  <si>
    <t xml:space="preserve">60(н/д)ст45 (рез крат 1 м)</t>
  </si>
  <si>
    <t xml:space="preserve">70(н/д)ст45 (рез крат 1 м)</t>
  </si>
  <si>
    <t xml:space="preserve">80(н/д)ст45 (рез крат 1 м)</t>
  </si>
  <si>
    <t xml:space="preserve"> 90(н/д) ст45 (рез крат 1 м)</t>
  </si>
  <si>
    <t xml:space="preserve">49.94</t>
  </si>
  <si>
    <t xml:space="preserve">100(н/д)ст45 (рез крат 0,5 м)</t>
  </si>
  <si>
    <t xml:space="preserve">120(н/д)ст45 (рез крат 0,5 м)</t>
  </si>
  <si>
    <t xml:space="preserve">130(н/д)ст45(рез крат 0,5 м) </t>
  </si>
  <si>
    <t xml:space="preserve">150(н/д)ст45 (рез крат 0,5 м)</t>
  </si>
  <si>
    <t xml:space="preserve">180(н/д)ст45 (рез крат 0,5 м)</t>
  </si>
  <si>
    <t xml:space="preserve">199.759</t>
  </si>
  <si>
    <t xml:space="preserve">220(н/д)ст45 (рез крат 0,5 м)</t>
  </si>
  <si>
    <t xml:space="preserve">КВАДРАТ</t>
  </si>
  <si>
    <t xml:space="preserve">8 (6 м)</t>
  </si>
  <si>
    <t xml:space="preserve">10 (6 м)</t>
  </si>
  <si>
    <t xml:space="preserve">12 (6м)</t>
  </si>
  <si>
    <t xml:space="preserve">14 (6м)</t>
  </si>
  <si>
    <t xml:space="preserve">16 (6м)</t>
  </si>
  <si>
    <t xml:space="preserve">20 (6м)</t>
  </si>
  <si>
    <t xml:space="preserve">25 (6м)</t>
  </si>
  <si>
    <t xml:space="preserve">30 (6м)</t>
  </si>
  <si>
    <t xml:space="preserve">40 (6м)</t>
  </si>
  <si>
    <t xml:space="preserve">50 (6м)</t>
  </si>
  <si>
    <t xml:space="preserve">60 (6м) Ст20</t>
  </si>
  <si>
    <t xml:space="preserve">ШЕСТИГРАННИК</t>
  </si>
  <si>
    <t xml:space="preserve">12 (6м) Ст 35</t>
  </si>
  <si>
    <t xml:space="preserve">14 (6м) Ст45</t>
  </si>
  <si>
    <t xml:space="preserve">17 (6м) Ст35</t>
  </si>
  <si>
    <t xml:space="preserve">19 (6м) Ст45</t>
  </si>
  <si>
    <t xml:space="preserve">22 (6м) Ст35</t>
  </si>
  <si>
    <t xml:space="preserve">24 (6м) Ст35</t>
  </si>
  <si>
    <t xml:space="preserve">27 (6м) Ст35</t>
  </si>
  <si>
    <t xml:space="preserve">30 (6м) Ст45</t>
  </si>
  <si>
    <t xml:space="preserve">32 (6м) Ст35</t>
  </si>
  <si>
    <t xml:space="preserve">36 (6м) Ст45 </t>
  </si>
  <si>
    <t xml:space="preserve">8.811 </t>
  </si>
  <si>
    <t xml:space="preserve">41 н/д Ст35</t>
  </si>
  <si>
    <t xml:space="preserve">11.428 </t>
  </si>
  <si>
    <t xml:space="preserve">46 н/д Ст45</t>
  </si>
  <si>
    <t xml:space="preserve">СЕТКА АРМАТУРНАЯ</t>
  </si>
  <si>
    <t xml:space="preserve">50*50*3,0 (0,5*2м=1м2)</t>
  </si>
  <si>
    <t xml:space="preserve">50*50*4,0 (0,5*2м=1м2)</t>
  </si>
  <si>
    <t xml:space="preserve">50*50*4,0 (2*3м=6м2)</t>
  </si>
  <si>
    <t xml:space="preserve">100*100*3,0 (2*3м=6м2)</t>
  </si>
  <si>
    <t xml:space="preserve">100*100*4,0 (2*3м=6м2)</t>
  </si>
  <si>
    <t xml:space="preserve">100*100*5,0 (2х3м=6м2)</t>
  </si>
  <si>
    <t xml:space="preserve">150*150*3,0 (2*3м=6м2)</t>
  </si>
  <si>
    <t xml:space="preserve">150*150*4,0 (2*3м=6м2)</t>
  </si>
  <si>
    <t xml:space="preserve">200*200*4,0 (2*6м=12м2)</t>
  </si>
  <si>
    <t xml:space="preserve">200*200*5,0 (2*3м=6м2)</t>
  </si>
  <si>
    <t xml:space="preserve">СЕТКА СВАРНАЯ</t>
  </si>
  <si>
    <t xml:space="preserve">50*50*1,4 (0,35*50м)  </t>
  </si>
  <si>
    <t xml:space="preserve">рул</t>
  </si>
  <si>
    <t xml:space="preserve">25*12,5*1,4 (0,5*25м) ОЦ</t>
  </si>
  <si>
    <t xml:space="preserve">25*12,5*1,4 (1*25м) ОЦ</t>
  </si>
  <si>
    <t xml:space="preserve">25*12,5*1,4 (1,5*25м) ОЦ</t>
  </si>
  <si>
    <t xml:space="preserve">25*25*1,6 (1*25м) ОЦ</t>
  </si>
  <si>
    <t xml:space="preserve">50*50*1,4 (0,5*50м) ОЦ</t>
  </si>
  <si>
    <t xml:space="preserve">50*50*1,4 (1,0*50м) ОЦ</t>
  </si>
  <si>
    <t xml:space="preserve">50*50*1,6 (1,5*50м) ОЦ</t>
  </si>
  <si>
    <t xml:space="preserve">С. тканая 2.0*2.0*0,4(1*50м)</t>
  </si>
  <si>
    <t xml:space="preserve">РАБИЦА</t>
  </si>
  <si>
    <t xml:space="preserve">25*25*1,4 ОЦ (1,5*10 м)</t>
  </si>
  <si>
    <t xml:space="preserve">50*50*1,8 ОЦ (1,5*10 м)</t>
  </si>
  <si>
    <t xml:space="preserve">50*50*1,8 ОЦ (2*10 м)</t>
  </si>
  <si>
    <t xml:space="preserve">50*50*1,8 ОЦ (1,8*10 м)</t>
  </si>
  <si>
    <t xml:space="preserve">50*50*1,7 (2*10 м)</t>
  </si>
  <si>
    <t xml:space="preserve">ШВЕЛЛЕР</t>
  </si>
  <si>
    <t xml:space="preserve">6,5 (12 м)</t>
  </si>
  <si>
    <t xml:space="preserve">8 (12 м)</t>
  </si>
  <si>
    <t xml:space="preserve">10 (12 м)</t>
  </si>
  <si>
    <t xml:space="preserve">12 (12 м)</t>
  </si>
  <si>
    <t xml:space="preserve">14 (12 м)</t>
  </si>
  <si>
    <t xml:space="preserve">16 (12 м) </t>
  </si>
  <si>
    <t xml:space="preserve">18 (12 м)</t>
  </si>
  <si>
    <t xml:space="preserve">20 (12 м)</t>
  </si>
  <si>
    <t xml:space="preserve">22 (12 м)</t>
  </si>
  <si>
    <t xml:space="preserve">24 (12м)</t>
  </si>
  <si>
    <t xml:space="preserve">27 (12м)</t>
  </si>
  <si>
    <t xml:space="preserve">30 (12м)</t>
  </si>
  <si>
    <t xml:space="preserve">ШВЕЛЛЕР ГНУТЫЙ</t>
  </si>
  <si>
    <t xml:space="preserve">160*60*5 ГОСТ 8278-83</t>
  </si>
  <si>
    <t xml:space="preserve">100*50*3 ГОСТ 8278-83</t>
  </si>
  <si>
    <t xml:space="preserve">180*80*5 ГОСТ 8278-83</t>
  </si>
  <si>
    <t xml:space="preserve">ПРОВОЛОКА</t>
  </si>
  <si>
    <t xml:space="preserve">Вязальная </t>
  </si>
  <si>
    <t xml:space="preserve">кг</t>
  </si>
  <si>
    <t xml:space="preserve">5;6 продажа бухтами 110 кг</t>
  </si>
  <si>
    <t xml:space="preserve">проволока ОЦ 4 мм</t>
  </si>
  <si>
    <t xml:space="preserve">проволока ВР-1 3; 4; 5;6 мм</t>
  </si>
  <si>
    <t xml:space="preserve">продается бухтами</t>
  </si>
  <si>
    <t xml:space="preserve">Канат ГОСТ 2688-80 д 8,3</t>
  </si>
  <si>
    <t xml:space="preserve">БАЛКА ДВУТАВРОВАЯ (Б)</t>
  </si>
  <si>
    <t xml:space="preserve">двутавр 10Б-1 (12 м)</t>
  </si>
  <si>
    <t xml:space="preserve">двутавр 12Б-1 (12 м)</t>
  </si>
  <si>
    <t xml:space="preserve">двутавр 14Б-1 (12 м)</t>
  </si>
  <si>
    <t xml:space="preserve">двутавр 16Б-1 (12 м)</t>
  </si>
  <si>
    <t xml:space="preserve">двутавр 18Б-1 (12 м)</t>
  </si>
  <si>
    <t xml:space="preserve">   шт</t>
  </si>
  <si>
    <t xml:space="preserve">двутавр 20Б-1 (12 м)</t>
  </si>
  <si>
    <t xml:space="preserve">двутавр 25Б-1 (12 м)</t>
  </si>
  <si>
    <t xml:space="preserve">двутавр 30Б-1 (12 м)</t>
  </si>
  <si>
    <t xml:space="preserve">двутавр 40Б-1 (12 м)</t>
  </si>
  <si>
    <t xml:space="preserve">двутавр 25К-2 (12 м)</t>
  </si>
  <si>
    <t xml:space="preserve">БАЛКА ДВУТАВРОВАЯ (Ш)</t>
  </si>
  <si>
    <t xml:space="preserve">Двутавр 20 Ш-1 (12 м)</t>
  </si>
  <si>
    <t xml:space="preserve">Двутавр 20 Ш-2 (12 м)</t>
  </si>
  <si>
    <t xml:space="preserve">Двутавр 25 Ш-1 (12 м)</t>
  </si>
  <si>
    <t xml:space="preserve">Двутавр 25 Ш-2 (12 м)</t>
  </si>
  <si>
    <t xml:space="preserve">          3D СЕТЧАТОЕ</t>
  </si>
  <si>
    <t xml:space="preserve">Панель 1030*2500 (200*55*3,5) Grand Line Light</t>
  </si>
  <si>
    <t xml:space="preserve">Панель 1530*2500 (200*55*4 мм)Grand Line Medium RAL 6005</t>
  </si>
  <si>
    <t xml:space="preserve">Панель 1530*2500 (200*55*3,5 мм)Grand Line Light RAL 6005</t>
  </si>
  <si>
    <t xml:space="preserve">Панель 1730*2500 (200*55*3,5)Grand Line Light*</t>
  </si>
  <si>
    <t xml:space="preserve">Панель 2030х2500 (200*55*4) Grand Line Medium</t>
  </si>
  <si>
    <t xml:space="preserve">Medium 50*180*4 ППП (2430*2500)</t>
  </si>
  <si>
    <t xml:space="preserve">Столб 62*55*1,4*2500</t>
  </si>
  <si>
    <t xml:space="preserve">Клипса соединительная</t>
  </si>
  <si>
    <t xml:space="preserve">Крепление скоба-болт М-6*85</t>
  </si>
  <si>
    <t xml:space="preserve">Крепление скоба-саморез</t>
  </si>
  <si>
    <t xml:space="preserve">Калитка medium new lock 1530*1000</t>
  </si>
  <si>
    <t xml:space="preserve">Калитка medium new lock 1730*1000</t>
  </si>
  <si>
    <t xml:space="preserve">Калитка medium new lock 2030*1000</t>
  </si>
  <si>
    <t xml:space="preserve">ПРОФНАСТИЛ</t>
  </si>
  <si>
    <t xml:space="preserve">С-20 (150*115*0,3 окраш)/оц (1.725 м2)</t>
  </si>
  <si>
    <t xml:space="preserve">950/900</t>
  </si>
  <si>
    <t xml:space="preserve">С-20 (200*115*0,3 окраш)/оц 0,35 (2,3 м2) </t>
  </si>
  <si>
    <t xml:space="preserve">1150/1100</t>
  </si>
  <si>
    <t xml:space="preserve">С-20 (200*115*0,4 окраш) (2,3 м2) </t>
  </si>
  <si>
    <t xml:space="preserve">С-20 (600*115*0,3 окраш)/оц (6.9 м2)</t>
  </si>
  <si>
    <t xml:space="preserve">2900/2850</t>
  </si>
  <si>
    <t xml:space="preserve">С-20 (200*115*0,45) Оц</t>
  </si>
  <si>
    <t xml:space="preserve">С-20 (200*115*0,45 окраш)6005 зелен.мох</t>
  </si>
  <si>
    <t xml:space="preserve">С-8 (200*120*0,3 окраш) (2.4 м2)</t>
  </si>
  <si>
    <t xml:space="preserve">С-8 (200*120*0,35 принт) (2,4 м2)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</si>
</sst>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"/>
    <numFmt numFmtId="166" formatCode="#\ ##0"/>
    <numFmt numFmtId="167" formatCode="General"/>
    <numFmt numFmtId="168" formatCode="0"/>
    <numFmt numFmtId="169" formatCode="0.00"/>
    <numFmt numFmtId="170" formatCode="0.00_ "/>
  </numFmts>
  <fonts count="17">
    <font>
      <sz val="8"/>
      <color rgb="FF00000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0"/>
      <charset val="204"/>
    </font>
    <font>
      <u val="single"/>
      <sz val="11"/>
      <color rgb="FF000000"/>
      <name val="Times New Roman"/>
      <family val="0"/>
      <charset val="204"/>
    </font>
    <font>
      <sz val="16"/>
      <color rgb="FF000000"/>
      <name val="Times New Roman"/>
      <family val="0"/>
      <charset val="204"/>
    </font>
    <font>
      <b val="true"/>
      <sz val="11"/>
      <color rgb="FF000000"/>
      <name val="Times New Roman"/>
      <family val="0"/>
      <charset val="204"/>
    </font>
    <font>
      <b val="true"/>
      <sz val="10.5"/>
      <color rgb="FF000000"/>
      <name val="Times New Roman"/>
      <family val="0"/>
      <charset val="204"/>
    </font>
    <font>
      <sz val="10.5"/>
      <color rgb="FF000000"/>
      <name val="Times New Roman"/>
      <family val="0"/>
      <charset val="204"/>
    </font>
    <font>
      <sz val="11"/>
      <color rgb="FFC9211E"/>
      <name val="Times New Roman"/>
      <family val="0"/>
      <charset val="204"/>
    </font>
    <font>
      <b val="true"/>
      <sz val="11"/>
      <color rgb="FFC9211E"/>
      <name val="Times New Roman"/>
      <family val="0"/>
      <charset val="204"/>
    </font>
    <font>
      <sz val="11"/>
      <color rgb="FF000000"/>
      <name val="Arial"/>
      <family val="0"/>
      <charset val="204"/>
    </font>
    <font>
      <sz val="10"/>
      <color rgb="FF000000"/>
      <name val="Times New Roman"/>
      <family val="0"/>
      <charset val="204"/>
    </font>
    <font>
      <b val="true"/>
      <sz val="10"/>
      <color rgb="FF000000"/>
      <name val="Times New Roman"/>
      <family val="0"/>
      <charset val="204"/>
    </font>
    <font>
      <b val="true"/>
      <i val="true"/>
      <sz val="11"/>
      <color rgb="FF000000"/>
      <name val="Times New Roman"/>
      <family val="0"/>
      <charset val="204"/>
    </font>
    <font>
      <i val="true"/>
      <sz val="11"/>
      <color rgb="FF000000"/>
      <name val="Times New Roman"/>
      <family val="0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6EF"/>
        <bgColor rgb="FFDEDCE6"/>
      </patternFill>
    </fill>
    <fill>
      <patternFill patternType="solid">
        <fgColor rgb="FFDEDCE6"/>
        <bgColor rgb="FFDEE6E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DEE6E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2A6099"/>
      </left>
      <right style="hair">
        <color rgb="FF2A6099"/>
      </right>
      <top style="hair">
        <color rgb="FF2A6099"/>
      </top>
      <bottom style="hair">
        <color rgb="FF2A60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DEE6EF"/>
      <rgbColor rgb="FF660066"/>
      <rgbColor rgb="FFFF8080"/>
      <rgbColor rgb="FF2A6099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E1048576"/>
  <sheetViews>
    <sheetView showFormulas="false" showGridLines="true" showRowColHeaders="true" showZeros="true" rightToLeft="false" tabSelected="true" showOutlineSymbols="true" defaultGridColor="true" view="normal" topLeftCell="A1" colorId="64" zoomScale="136" zoomScaleNormal="136" zoomScalePageLayoutView="100" workbookViewId="0">
      <selection pane="topLeft" activeCell="A47" activeCellId="0" sqref="A47"/>
    </sheetView>
  </sheetViews>
  <sheetFormatPr defaultColWidth="11.46484375" defaultRowHeight="15" zeroHeight="false" outlineLevelRow="0" outlineLevelCol="0"/>
  <cols>
    <col collapsed="false" customWidth="true" hidden="false" outlineLevel="0" max="1" min="1" style="1" width="34.04"/>
    <col collapsed="false" customWidth="true" hidden="false" outlineLevel="0" max="2" min="2" style="1" width="7.59"/>
    <col collapsed="false" customWidth="true" hidden="false" outlineLevel="0" max="3" min="3" style="1" width="12.3"/>
    <col collapsed="false" customWidth="true" hidden="false" outlineLevel="0" max="4" min="4" style="1" width="16.54"/>
    <col collapsed="false" customWidth="true" hidden="false" outlineLevel="0" max="5" min="5" style="1" width="7.76"/>
    <col collapsed="false" customWidth="true" hidden="false" outlineLevel="0" max="6" min="6" style="2" width="11.94"/>
    <col collapsed="false" customWidth="true" hidden="false" outlineLevel="0" max="7" min="7" style="2" width="12.49"/>
    <col collapsed="false" customWidth="true" hidden="false" outlineLevel="0" max="8" min="8" style="2" width="10.94"/>
    <col collapsed="false" customWidth="false" hidden="false" outlineLevel="0" max="64" min="9" style="2" width="11.46"/>
    <col collapsed="false" customWidth="true" hidden="false" outlineLevel="0" max="1023" min="1020" style="0" width="14.31"/>
    <col collapsed="false" customWidth="true" hidden="false" outlineLevel="0" max="1024" min="1024" style="0" width="9.45"/>
  </cols>
  <sheetData>
    <row r="1" customFormat="false" ht="18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4" t="n">
        <v>45827</v>
      </c>
    </row>
    <row r="2" s="10" customFormat="true" ht="22" hidden="false" customHeight="true" outlineLevel="0" collapsed="false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</row>
    <row r="3" customFormat="false" ht="12.6" hidden="false" customHeight="true" outlineLevel="0" collapsed="false">
      <c r="A3" s="11" t="s">
        <v>9</v>
      </c>
      <c r="B3" s="11"/>
      <c r="C3" s="11"/>
      <c r="D3" s="11"/>
      <c r="E3" s="11"/>
      <c r="F3" s="11"/>
      <c r="G3" s="11"/>
      <c r="H3" s="11"/>
    </row>
    <row r="4" customFormat="false" ht="11.5" hidden="false" customHeight="true" outlineLevel="0" collapsed="false">
      <c r="A4" s="12" t="s">
        <v>10</v>
      </c>
      <c r="B4" s="13" t="s">
        <v>11</v>
      </c>
      <c r="C4" s="14" t="n">
        <v>34</v>
      </c>
      <c r="D4" s="14" t="n">
        <f aca="false">ROUND(C4,0)*6</f>
        <v>204</v>
      </c>
      <c r="E4" s="13" t="n">
        <v>10</v>
      </c>
      <c r="F4" s="13" t="n">
        <v>0.312</v>
      </c>
      <c r="G4" s="15" t="n">
        <f aca="false">H4+2000</f>
        <v>107500</v>
      </c>
      <c r="H4" s="13" t="n">
        <v>105500</v>
      </c>
      <c r="I4" s="16"/>
    </row>
    <row r="5" customFormat="false" ht="12.05" hidden="false" customHeight="true" outlineLevel="0" collapsed="false">
      <c r="A5" s="12" t="s">
        <v>12</v>
      </c>
      <c r="B5" s="13" t="s">
        <v>11</v>
      </c>
      <c r="C5" s="14" t="n">
        <v>56</v>
      </c>
      <c r="D5" s="14" t="n">
        <f aca="false">ROUND(C5,0)*6</f>
        <v>336</v>
      </c>
      <c r="E5" s="13" t="n">
        <v>10</v>
      </c>
      <c r="F5" s="13" t="n">
        <v>0.605</v>
      </c>
      <c r="G5" s="15" t="n">
        <f aca="false">H5+2000</f>
        <v>91000</v>
      </c>
      <c r="H5" s="13" t="n">
        <v>89000</v>
      </c>
    </row>
    <row r="6" customFormat="false" ht="10.95" hidden="false" customHeight="true" outlineLevel="0" collapsed="false">
      <c r="A6" s="12" t="s">
        <v>13</v>
      </c>
      <c r="B6" s="13" t="s">
        <v>11</v>
      </c>
      <c r="C6" s="17" t="n">
        <v>76</v>
      </c>
      <c r="D6" s="17" t="n">
        <f aca="false">ROUND(C6,0)*6</f>
        <v>456</v>
      </c>
      <c r="E6" s="13" t="n">
        <v>10</v>
      </c>
      <c r="F6" s="13" t="n">
        <v>0.841</v>
      </c>
      <c r="G6" s="15" t="n">
        <f aca="false">H6+2000</f>
        <v>87000</v>
      </c>
      <c r="H6" s="13" t="n">
        <v>85000</v>
      </c>
      <c r="J6" s="16"/>
      <c r="K6" s="16"/>
      <c r="L6" s="16"/>
      <c r="M6" s="16"/>
    </row>
    <row r="7" customFormat="false" ht="12.05" hidden="false" customHeight="true" outlineLevel="0" collapsed="false">
      <c r="A7" s="12" t="s">
        <v>14</v>
      </c>
      <c r="B7" s="13" t="s">
        <v>11</v>
      </c>
      <c r="C7" s="17" t="n">
        <v>87</v>
      </c>
      <c r="D7" s="17" t="n">
        <f aca="false">C7*6</f>
        <v>522</v>
      </c>
      <c r="E7" s="13" t="n">
        <v>10</v>
      </c>
      <c r="F7" s="13" t="n">
        <v>1.075</v>
      </c>
      <c r="G7" s="15" t="n">
        <f aca="false">H7+2000</f>
        <v>78500</v>
      </c>
      <c r="H7" s="18" t="n">
        <v>76500</v>
      </c>
      <c r="I7" s="16"/>
    </row>
    <row r="8" customFormat="false" ht="10.95" hidden="false" customHeight="true" outlineLevel="0" collapsed="false">
      <c r="A8" s="12" t="s">
        <v>15</v>
      </c>
      <c r="B8" s="13" t="s">
        <v>11</v>
      </c>
      <c r="C8" s="17" t="n">
        <v>96</v>
      </c>
      <c r="D8" s="17" t="n">
        <f aca="false">C8*6</f>
        <v>576</v>
      </c>
      <c r="E8" s="13" t="n">
        <v>15</v>
      </c>
      <c r="F8" s="13" t="n">
        <v>1.07</v>
      </c>
      <c r="G8" s="15" t="n">
        <f aca="false">H8+2000</f>
        <v>86500</v>
      </c>
      <c r="H8" s="18" t="n">
        <v>84500</v>
      </c>
      <c r="I8" s="16"/>
    </row>
    <row r="9" customFormat="false" ht="9.85" hidden="false" customHeight="true" outlineLevel="0" collapsed="false">
      <c r="A9" s="12" t="s">
        <v>16</v>
      </c>
      <c r="B9" s="13" t="s">
        <v>11</v>
      </c>
      <c r="C9" s="17" t="n">
        <v>113</v>
      </c>
      <c r="D9" s="17" t="n">
        <f aca="false">C9*6</f>
        <v>678</v>
      </c>
      <c r="E9" s="13" t="n">
        <v>15</v>
      </c>
      <c r="F9" s="13" t="n">
        <v>1.39</v>
      </c>
      <c r="G9" s="15" t="n">
        <f aca="false">H9+2000</f>
        <v>78500</v>
      </c>
      <c r="H9" s="18" t="n">
        <v>76500</v>
      </c>
    </row>
    <row r="10" customFormat="false" ht="10.95" hidden="false" customHeight="true" outlineLevel="0" collapsed="false">
      <c r="A10" s="12" t="s">
        <v>17</v>
      </c>
      <c r="B10" s="13" t="s">
        <v>11</v>
      </c>
      <c r="C10" s="17" t="n">
        <v>126</v>
      </c>
      <c r="D10" s="17" t="n">
        <f aca="false">C10*6</f>
        <v>756</v>
      </c>
      <c r="E10" s="13" t="n">
        <v>20</v>
      </c>
      <c r="F10" s="13" t="n">
        <v>1.39</v>
      </c>
      <c r="G10" s="15" t="n">
        <f aca="false">H10+2000</f>
        <v>88500</v>
      </c>
      <c r="H10" s="18" t="n">
        <v>86500</v>
      </c>
    </row>
    <row r="11" customFormat="false" ht="10.4" hidden="false" customHeight="true" outlineLevel="0" collapsed="false">
      <c r="A11" s="12" t="s">
        <v>18</v>
      </c>
      <c r="B11" s="13" t="s">
        <v>11</v>
      </c>
      <c r="C11" s="17" t="n">
        <v>116</v>
      </c>
      <c r="D11" s="17" t="n">
        <f aca="false">C11*6</f>
        <v>696</v>
      </c>
      <c r="E11" s="13" t="n">
        <v>25</v>
      </c>
      <c r="F11" s="18" t="n">
        <v>1.31</v>
      </c>
      <c r="G11" s="15" t="n">
        <f aca="false">H11+2000</f>
        <v>86500</v>
      </c>
      <c r="H11" s="18" t="n">
        <v>84500</v>
      </c>
    </row>
    <row r="12" customFormat="false" ht="10.4" hidden="false" customHeight="true" outlineLevel="0" collapsed="false">
      <c r="A12" s="12" t="s">
        <v>19</v>
      </c>
      <c r="B12" s="13" t="s">
        <v>11</v>
      </c>
      <c r="C12" s="17" t="n">
        <v>140</v>
      </c>
      <c r="D12" s="17" t="n">
        <f aca="false">C12*6</f>
        <v>840</v>
      </c>
      <c r="E12" s="13" t="n">
        <v>25</v>
      </c>
      <c r="F12" s="13" t="n">
        <v>1.7</v>
      </c>
      <c r="G12" s="15" t="n">
        <f aca="false">H12+2000</f>
        <v>80000</v>
      </c>
      <c r="H12" s="18" t="n">
        <v>78000</v>
      </c>
      <c r="I12" s="16"/>
    </row>
    <row r="13" customFormat="false" ht="12.05" hidden="false" customHeight="true" outlineLevel="0" collapsed="false">
      <c r="A13" s="12" t="s">
        <v>20</v>
      </c>
      <c r="B13" s="13" t="s">
        <v>11</v>
      </c>
      <c r="C13" s="17" t="n">
        <v>209</v>
      </c>
      <c r="D13" s="17" t="n">
        <f aca="false">C13*6</f>
        <v>1254</v>
      </c>
      <c r="E13" s="13" t="n">
        <v>30</v>
      </c>
      <c r="F13" s="13" t="n">
        <v>2.42</v>
      </c>
      <c r="G13" s="15" t="n">
        <f aca="false">H13+2000</f>
        <v>84500</v>
      </c>
      <c r="H13" s="18" t="n">
        <v>82500</v>
      </c>
      <c r="I13" s="16"/>
    </row>
    <row r="14" customFormat="false" ht="9.85" hidden="false" customHeight="true" outlineLevel="0" collapsed="false">
      <c r="A14" s="12" t="s">
        <v>21</v>
      </c>
      <c r="B14" s="13" t="s">
        <v>11</v>
      </c>
      <c r="C14" s="17" t="n">
        <v>110</v>
      </c>
      <c r="D14" s="17" t="n">
        <f aca="false">C14*6</f>
        <v>660</v>
      </c>
      <c r="E14" s="13" t="n">
        <v>15</v>
      </c>
      <c r="F14" s="13" t="n">
        <v>1.076</v>
      </c>
      <c r="G14" s="15" t="n">
        <f aca="false">H14+2000</f>
        <v>100500</v>
      </c>
      <c r="H14" s="18" t="n">
        <v>98500</v>
      </c>
      <c r="I14" s="16"/>
    </row>
    <row r="15" s="20" customFormat="true" ht="12.6" hidden="false" customHeight="true" outlineLevel="0" collapsed="false">
      <c r="A15" s="12" t="s">
        <v>22</v>
      </c>
      <c r="B15" s="13" t="s">
        <v>11</v>
      </c>
      <c r="C15" s="17" t="n">
        <v>117</v>
      </c>
      <c r="D15" s="17" t="n">
        <f aca="false">C15*6</f>
        <v>702</v>
      </c>
      <c r="E15" s="13" t="n">
        <v>25</v>
      </c>
      <c r="F15" s="18" t="n">
        <v>1.31</v>
      </c>
      <c r="G15" s="15" t="n">
        <f aca="false">H15+2000</f>
        <v>87000</v>
      </c>
      <c r="H15" s="18" t="n">
        <v>85000</v>
      </c>
      <c r="I15" s="19"/>
    </row>
    <row r="16" customFormat="false" ht="11.5" hidden="false" customHeight="true" outlineLevel="0" collapsed="false">
      <c r="A16" s="12" t="s">
        <v>23</v>
      </c>
      <c r="B16" s="13" t="s">
        <v>11</v>
      </c>
      <c r="C16" s="17" t="n">
        <v>137</v>
      </c>
      <c r="D16" s="17" t="n">
        <f aca="false">C16*6</f>
        <v>822</v>
      </c>
      <c r="E16" s="13" t="n">
        <v>25</v>
      </c>
      <c r="F16" s="13" t="n">
        <v>1.7</v>
      </c>
      <c r="G16" s="15" t="n">
        <f aca="false">H16+2000</f>
        <v>78500</v>
      </c>
      <c r="H16" s="18" t="n">
        <v>76500</v>
      </c>
      <c r="I16" s="16"/>
    </row>
    <row r="17" customFormat="false" ht="12.05" hidden="false" customHeight="true" outlineLevel="0" collapsed="false">
      <c r="A17" s="12" t="s">
        <v>24</v>
      </c>
      <c r="B17" s="13" t="s">
        <v>11</v>
      </c>
      <c r="C17" s="17" t="n">
        <v>194</v>
      </c>
      <c r="D17" s="17" t="n">
        <f aca="false">C17*6</f>
        <v>1164</v>
      </c>
      <c r="E17" s="13" t="n">
        <v>25</v>
      </c>
      <c r="F17" s="13" t="n">
        <v>2.42</v>
      </c>
      <c r="G17" s="15" t="n">
        <f aca="false">H17+2000</f>
        <v>78000</v>
      </c>
      <c r="H17" s="18" t="n">
        <v>76000</v>
      </c>
      <c r="I17" s="16"/>
    </row>
    <row r="18" customFormat="false" ht="12.05" hidden="false" customHeight="true" outlineLevel="0" collapsed="false">
      <c r="A18" s="12" t="s">
        <v>25</v>
      </c>
      <c r="B18" s="13" t="s">
        <v>11</v>
      </c>
      <c r="C18" s="17" t="n">
        <v>151</v>
      </c>
      <c r="D18" s="17" t="n">
        <f aca="false">C18*6</f>
        <v>906</v>
      </c>
      <c r="E18" s="13" t="n">
        <v>30</v>
      </c>
      <c r="F18" s="13" t="n">
        <v>1.86</v>
      </c>
      <c r="G18" s="15" t="n">
        <f aca="false">H18+2000</f>
        <v>79000</v>
      </c>
      <c r="H18" s="18" t="n">
        <v>77000</v>
      </c>
    </row>
    <row r="19" customFormat="false" ht="10.4" hidden="false" customHeight="true" outlineLevel="0" collapsed="false">
      <c r="A19" s="12" t="s">
        <v>26</v>
      </c>
      <c r="B19" s="13" t="s">
        <v>11</v>
      </c>
      <c r="C19" s="17" t="n">
        <v>241</v>
      </c>
      <c r="D19" s="17" t="n">
        <f aca="false">C19*6</f>
        <v>1446</v>
      </c>
      <c r="E19" s="13" t="n">
        <v>30</v>
      </c>
      <c r="F19" s="13" t="n">
        <v>2.66</v>
      </c>
      <c r="G19" s="15" t="n">
        <f aca="false">H19+2000</f>
        <v>88500</v>
      </c>
      <c r="H19" s="18" t="n">
        <v>86500</v>
      </c>
      <c r="I19" s="16"/>
    </row>
    <row r="20" s="20" customFormat="true" ht="9.85" hidden="false" customHeight="true" outlineLevel="0" collapsed="false">
      <c r="A20" s="12" t="s">
        <v>27</v>
      </c>
      <c r="B20" s="13" t="s">
        <v>11</v>
      </c>
      <c r="C20" s="17" t="n">
        <v>159</v>
      </c>
      <c r="D20" s="17" t="n">
        <f aca="false">C20*6</f>
        <v>954</v>
      </c>
      <c r="E20" s="13" t="n">
        <v>30</v>
      </c>
      <c r="F20" s="13" t="n">
        <v>1.78</v>
      </c>
      <c r="G20" s="15" t="n">
        <f aca="false">H20+2000</f>
        <v>87500</v>
      </c>
      <c r="H20" s="18" t="n">
        <v>85500</v>
      </c>
      <c r="I20" s="19"/>
    </row>
    <row r="21" customFormat="false" ht="13" hidden="false" customHeight="true" outlineLevel="0" collapsed="false">
      <c r="A21" s="12" t="s">
        <v>28</v>
      </c>
      <c r="B21" s="13" t="s">
        <v>11</v>
      </c>
      <c r="C21" s="17" t="n">
        <v>188</v>
      </c>
      <c r="D21" s="17" t="n">
        <f aca="false">C21*6</f>
        <v>1128</v>
      </c>
      <c r="E21" s="13" t="n">
        <v>30</v>
      </c>
      <c r="F21" s="13" t="n">
        <v>2.33</v>
      </c>
      <c r="G21" s="15" t="n">
        <f aca="false">H21+2000</f>
        <v>78500</v>
      </c>
      <c r="H21" s="18" t="n">
        <v>76500</v>
      </c>
    </row>
    <row r="22" customFormat="false" ht="12.6" hidden="false" customHeight="true" outlineLevel="0" collapsed="false">
      <c r="A22" s="12" t="s">
        <v>29</v>
      </c>
      <c r="B22" s="13" t="s">
        <v>11</v>
      </c>
      <c r="C22" s="17" t="n">
        <v>259</v>
      </c>
      <c r="D22" s="17" t="n">
        <f aca="false">C22*6</f>
        <v>1554</v>
      </c>
      <c r="E22" s="13" t="n">
        <v>35</v>
      </c>
      <c r="F22" s="13" t="n">
        <v>3.36</v>
      </c>
      <c r="G22" s="15" t="n">
        <f aca="false">H22+2000</f>
        <v>75000</v>
      </c>
      <c r="H22" s="18" t="n">
        <v>73000</v>
      </c>
      <c r="I22" s="16"/>
      <c r="J22" s="16"/>
    </row>
    <row r="23" customFormat="false" ht="12.05" hidden="false" customHeight="true" outlineLevel="0" collapsed="false">
      <c r="A23" s="12" t="s">
        <v>30</v>
      </c>
      <c r="B23" s="13" t="s">
        <v>11</v>
      </c>
      <c r="C23" s="17" t="n">
        <v>331</v>
      </c>
      <c r="D23" s="17" t="n">
        <f aca="false">C23*6</f>
        <v>1986</v>
      </c>
      <c r="E23" s="13" t="n">
        <v>35</v>
      </c>
      <c r="F23" s="13" t="n">
        <v>4.3</v>
      </c>
      <c r="G23" s="15" t="n">
        <f aca="false">H23+2000</f>
        <v>75000</v>
      </c>
      <c r="H23" s="18" t="n">
        <v>73000</v>
      </c>
      <c r="I23" s="16"/>
    </row>
    <row r="24" customFormat="false" ht="12.05" hidden="false" customHeight="true" outlineLevel="0" collapsed="false">
      <c r="A24" s="12" t="s">
        <v>31</v>
      </c>
      <c r="B24" s="13" t="s">
        <v>11</v>
      </c>
      <c r="C24" s="17" t="n">
        <v>175</v>
      </c>
      <c r="D24" s="17" t="n">
        <f aca="false">C24*6</f>
        <v>1050</v>
      </c>
      <c r="E24" s="13" t="n">
        <v>35</v>
      </c>
      <c r="F24" s="13" t="n">
        <v>2.17</v>
      </c>
      <c r="G24" s="15" t="n">
        <f aca="false">H24+2000</f>
        <v>78500</v>
      </c>
      <c r="H24" s="18" t="n">
        <v>76500</v>
      </c>
      <c r="I24" s="16"/>
    </row>
    <row r="25" customFormat="false" ht="12.6" hidden="false" customHeight="true" outlineLevel="0" collapsed="false">
      <c r="A25" s="12" t="s">
        <v>32</v>
      </c>
      <c r="B25" s="13" t="s">
        <v>11</v>
      </c>
      <c r="C25" s="17" t="n">
        <v>269</v>
      </c>
      <c r="D25" s="17" t="n">
        <f aca="false">C25*6</f>
        <v>1614</v>
      </c>
      <c r="E25" s="13" t="n">
        <v>40</v>
      </c>
      <c r="F25" s="13" t="n">
        <v>3.13</v>
      </c>
      <c r="G25" s="15" t="n">
        <f aca="false">H25+2000</f>
        <v>84000</v>
      </c>
      <c r="H25" s="18" t="n">
        <v>82000</v>
      </c>
    </row>
    <row r="26" customFormat="false" ht="12.6" hidden="false" customHeight="true" outlineLevel="0" collapsed="false">
      <c r="A26" s="12" t="s">
        <v>33</v>
      </c>
      <c r="B26" s="13" t="s">
        <v>11</v>
      </c>
      <c r="C26" s="17" t="n">
        <v>212</v>
      </c>
      <c r="D26" s="17" t="n">
        <f aca="false">C26*6</f>
        <v>1272</v>
      </c>
      <c r="E26" s="13" t="n">
        <v>40</v>
      </c>
      <c r="F26" s="13" t="n">
        <v>2.32</v>
      </c>
      <c r="G26" s="15" t="n">
        <f aca="false">H26+2000</f>
        <v>89500</v>
      </c>
      <c r="H26" s="18" t="n">
        <v>87500</v>
      </c>
      <c r="I26" s="16"/>
    </row>
    <row r="27" customFormat="false" ht="13" hidden="false" customHeight="true" outlineLevel="0" collapsed="false">
      <c r="A27" s="12" t="s">
        <v>34</v>
      </c>
      <c r="B27" s="13" t="s">
        <v>11</v>
      </c>
      <c r="C27" s="17" t="n">
        <v>238</v>
      </c>
      <c r="D27" s="17" t="n">
        <f aca="false">C27*6</f>
        <v>1428</v>
      </c>
      <c r="E27" s="13" t="n">
        <v>40</v>
      </c>
      <c r="F27" s="13" t="n">
        <v>2.96</v>
      </c>
      <c r="G27" s="15" t="n">
        <f aca="false">H27+2000</f>
        <v>78500</v>
      </c>
      <c r="H27" s="18" t="n">
        <v>76500</v>
      </c>
    </row>
    <row r="28" customFormat="false" ht="12.05" hidden="false" customHeight="true" outlineLevel="0" collapsed="false">
      <c r="A28" s="12" t="s">
        <v>35</v>
      </c>
      <c r="B28" s="13" t="s">
        <v>11</v>
      </c>
      <c r="C28" s="17" t="n">
        <v>332</v>
      </c>
      <c r="D28" s="17" t="n">
        <f aca="false">C28*6</f>
        <v>1992</v>
      </c>
      <c r="E28" s="13" t="n">
        <v>40</v>
      </c>
      <c r="F28" s="13" t="n">
        <v>4.31</v>
      </c>
      <c r="G28" s="15" t="n">
        <f aca="false">H28+2000</f>
        <v>75000</v>
      </c>
      <c r="H28" s="18" t="n">
        <v>73000</v>
      </c>
      <c r="I28" s="16"/>
    </row>
    <row r="29" customFormat="false" ht="13" hidden="false" customHeight="true" outlineLevel="0" collapsed="false">
      <c r="A29" s="12" t="s">
        <v>36</v>
      </c>
      <c r="B29" s="13" t="s">
        <v>11</v>
      </c>
      <c r="C29" s="17" t="n">
        <v>475</v>
      </c>
      <c r="D29" s="17" t="n">
        <f aca="false">C29*6</f>
        <v>2850</v>
      </c>
      <c r="E29" s="13" t="n">
        <v>45</v>
      </c>
      <c r="F29" s="13" t="n">
        <v>5.56</v>
      </c>
      <c r="G29" s="10" t="n">
        <f aca="false">H29+2000</f>
        <v>83500</v>
      </c>
      <c r="H29" s="18" t="n">
        <v>81500</v>
      </c>
    </row>
    <row r="30" customFormat="false" ht="13" hidden="false" customHeight="true" outlineLevel="0" collapsed="false">
      <c r="A30" s="12" t="s">
        <v>37</v>
      </c>
      <c r="B30" s="13" t="s">
        <v>11</v>
      </c>
      <c r="C30" s="17" t="n">
        <v>213</v>
      </c>
      <c r="D30" s="17" t="n">
        <f aca="false">C30*6</f>
        <v>1278</v>
      </c>
      <c r="E30" s="13" t="n">
        <v>45</v>
      </c>
      <c r="F30" s="13" t="n">
        <v>2.65</v>
      </c>
      <c r="G30" s="15" t="n">
        <f aca="false">H30+2000</f>
        <v>78500</v>
      </c>
      <c r="H30" s="18" t="n">
        <v>76500</v>
      </c>
    </row>
    <row r="31" s="20" customFormat="true" ht="14" hidden="false" customHeight="true" outlineLevel="0" collapsed="false">
      <c r="A31" s="12" t="s">
        <v>38</v>
      </c>
      <c r="B31" s="13" t="s">
        <v>11</v>
      </c>
      <c r="C31" s="17" t="n">
        <v>338</v>
      </c>
      <c r="D31" s="17" t="n">
        <f aca="false">C31*6</f>
        <v>2028</v>
      </c>
      <c r="E31" s="13" t="n">
        <v>45</v>
      </c>
      <c r="F31" s="13" t="n">
        <v>3.83</v>
      </c>
      <c r="G31" s="15" t="n">
        <f aca="false">H31+2000</f>
        <v>86500</v>
      </c>
      <c r="H31" s="18" t="n">
        <v>84500</v>
      </c>
      <c r="I31" s="19"/>
      <c r="J31" s="19"/>
    </row>
    <row r="32" customFormat="false" ht="14" hidden="false" customHeight="true" outlineLevel="0" collapsed="false">
      <c r="A32" s="12" t="s">
        <v>39</v>
      </c>
      <c r="B32" s="13" t="s">
        <v>11</v>
      </c>
      <c r="C32" s="17" t="n">
        <v>238</v>
      </c>
      <c r="D32" s="17" t="n">
        <f aca="false">C32*6</f>
        <v>1428</v>
      </c>
      <c r="E32" s="13" t="n">
        <v>45</v>
      </c>
      <c r="F32" s="13" t="n">
        <v>2.96</v>
      </c>
      <c r="G32" s="15" t="n">
        <f aca="false">H32+2000</f>
        <v>78500</v>
      </c>
      <c r="H32" s="18" t="n">
        <v>76500</v>
      </c>
      <c r="I32" s="16"/>
    </row>
    <row r="33" customFormat="false" ht="15" hidden="false" customHeight="true" outlineLevel="0" collapsed="false">
      <c r="A33" s="12" t="s">
        <v>40</v>
      </c>
      <c r="B33" s="13" t="s">
        <v>11</v>
      </c>
      <c r="C33" s="17" t="n">
        <v>331</v>
      </c>
      <c r="D33" s="17" t="n">
        <f aca="false">C33*6</f>
        <v>1986</v>
      </c>
      <c r="E33" s="13" t="n">
        <v>50</v>
      </c>
      <c r="F33" s="13" t="n">
        <v>4.3</v>
      </c>
      <c r="G33" s="15" t="n">
        <f aca="false">H33+2000</f>
        <v>75000</v>
      </c>
      <c r="H33" s="18" t="n">
        <v>73000</v>
      </c>
      <c r="I33" s="16"/>
    </row>
    <row r="34" s="20" customFormat="true" ht="13" hidden="false" customHeight="true" outlineLevel="0" collapsed="false">
      <c r="A34" s="12" t="s">
        <v>41</v>
      </c>
      <c r="B34" s="13" t="s">
        <v>11</v>
      </c>
      <c r="C34" s="17" t="n">
        <v>475</v>
      </c>
      <c r="D34" s="17" t="n">
        <f aca="false">C34*6</f>
        <v>2850</v>
      </c>
      <c r="E34" s="13" t="n">
        <v>50</v>
      </c>
      <c r="F34" s="13" t="n">
        <v>5.56</v>
      </c>
      <c r="G34" s="15" t="n">
        <f aca="false">H34+2000</f>
        <v>83500</v>
      </c>
      <c r="H34" s="18" t="n">
        <v>81500</v>
      </c>
      <c r="I34" s="19"/>
    </row>
    <row r="35" customFormat="false" ht="15" hidden="false" customHeight="true" outlineLevel="0" collapsed="false">
      <c r="A35" s="12" t="s">
        <v>42</v>
      </c>
      <c r="B35" s="13" t="s">
        <v>11</v>
      </c>
      <c r="C35" s="17" t="n">
        <v>289</v>
      </c>
      <c r="D35" s="17" t="n">
        <f aca="false">C35*6</f>
        <v>1734</v>
      </c>
      <c r="E35" s="13" t="n">
        <v>50</v>
      </c>
      <c r="F35" s="13" t="n">
        <v>3.59</v>
      </c>
      <c r="G35" s="15" t="n">
        <f aca="false">H35+2000</f>
        <v>78500</v>
      </c>
      <c r="H35" s="18" t="n">
        <v>76500</v>
      </c>
      <c r="I35" s="16"/>
      <c r="AME35" s="21"/>
    </row>
    <row r="36" customFormat="false" ht="15" hidden="false" customHeight="true" outlineLevel="0" collapsed="false">
      <c r="A36" s="12" t="s">
        <v>43</v>
      </c>
      <c r="B36" s="13" t="s">
        <v>11</v>
      </c>
      <c r="C36" s="17" t="n">
        <v>404</v>
      </c>
      <c r="D36" s="17" t="n">
        <f aca="false">C36*6</f>
        <v>2424</v>
      </c>
      <c r="E36" s="13" t="n">
        <v>55</v>
      </c>
      <c r="F36" s="13" t="n">
        <v>5.25</v>
      </c>
      <c r="G36" s="15" t="n">
        <f aca="false">H36+2000</f>
        <v>75000</v>
      </c>
      <c r="H36" s="18" t="n">
        <v>73000</v>
      </c>
    </row>
    <row r="37" customFormat="false" ht="13" hidden="false" customHeight="true" outlineLevel="0" collapsed="false">
      <c r="A37" s="12" t="s">
        <v>44</v>
      </c>
      <c r="B37" s="13" t="s">
        <v>11</v>
      </c>
      <c r="C37" s="17" t="n">
        <v>576</v>
      </c>
      <c r="D37" s="17" t="n">
        <f aca="false">C37*6</f>
        <v>3456</v>
      </c>
      <c r="E37" s="13" t="n">
        <v>55</v>
      </c>
      <c r="F37" s="13" t="n">
        <v>6.82</v>
      </c>
      <c r="G37" s="15" t="n">
        <f aca="false">H37+2000</f>
        <v>82500</v>
      </c>
      <c r="H37" s="18" t="n">
        <v>80500</v>
      </c>
      <c r="I37" s="16"/>
    </row>
    <row r="38" customFormat="false" ht="14" hidden="false" customHeight="true" outlineLevel="0" collapsed="false">
      <c r="A38" s="12" t="s">
        <v>45</v>
      </c>
      <c r="B38" s="13" t="s">
        <v>11</v>
      </c>
      <c r="C38" s="17" t="n">
        <v>289</v>
      </c>
      <c r="D38" s="17" t="n">
        <f aca="false">C38*6</f>
        <v>1734</v>
      </c>
      <c r="E38" s="13" t="n">
        <v>55</v>
      </c>
      <c r="F38" s="13" t="n">
        <v>3.59</v>
      </c>
      <c r="G38" s="15" t="n">
        <f aca="false">H38+2000</f>
        <v>78500</v>
      </c>
      <c r="H38" s="18" t="n">
        <v>76500</v>
      </c>
      <c r="I38" s="16"/>
    </row>
    <row r="39" customFormat="false" ht="14" hidden="false" customHeight="true" outlineLevel="0" collapsed="false">
      <c r="A39" s="12" t="s">
        <v>46</v>
      </c>
      <c r="B39" s="13" t="s">
        <v>11</v>
      </c>
      <c r="C39" s="17" t="n">
        <v>404</v>
      </c>
      <c r="D39" s="17" t="n">
        <f aca="false">C39*6</f>
        <v>2424</v>
      </c>
      <c r="E39" s="13" t="n">
        <v>55</v>
      </c>
      <c r="F39" s="13" t="n">
        <v>5.25</v>
      </c>
      <c r="G39" s="15" t="n">
        <f aca="false">H39+2000</f>
        <v>75000</v>
      </c>
      <c r="H39" s="18" t="n">
        <v>73000</v>
      </c>
    </row>
    <row r="40" customFormat="false" ht="13" hidden="false" customHeight="true" outlineLevel="0" collapsed="false">
      <c r="A40" s="12" t="s">
        <v>47</v>
      </c>
      <c r="B40" s="13" t="s">
        <v>11</v>
      </c>
      <c r="C40" s="17" t="n">
        <v>567</v>
      </c>
      <c r="D40" s="17" t="n">
        <f aca="false">C40*6</f>
        <v>3402</v>
      </c>
      <c r="E40" s="13" t="n">
        <v>60</v>
      </c>
      <c r="F40" s="13" t="n">
        <v>6.71</v>
      </c>
      <c r="G40" s="15" t="n">
        <f aca="false">H40+2000</f>
        <v>82500</v>
      </c>
      <c r="H40" s="18" t="n">
        <v>80500</v>
      </c>
    </row>
    <row r="41" customFormat="false" ht="14" hidden="false" customHeight="true" outlineLevel="0" collapsed="false">
      <c r="A41" s="22" t="s">
        <v>48</v>
      </c>
      <c r="B41" s="23" t="s">
        <v>11</v>
      </c>
      <c r="C41" s="17" t="n">
        <v>386</v>
      </c>
      <c r="D41" s="17" t="n">
        <f aca="false">C41*6</f>
        <v>2316</v>
      </c>
      <c r="E41" s="23" t="n">
        <v>60</v>
      </c>
      <c r="F41" s="23" t="n">
        <v>4.22</v>
      </c>
      <c r="G41" s="15" t="n">
        <f aca="false">H41+2000</f>
        <v>89500</v>
      </c>
      <c r="H41" s="24" t="n">
        <v>87500</v>
      </c>
      <c r="I41" s="16"/>
    </row>
    <row r="42" customFormat="false" ht="13" hidden="false" customHeight="true" outlineLevel="0" collapsed="false">
      <c r="A42" s="12" t="s">
        <v>49</v>
      </c>
      <c r="B42" s="23" t="s">
        <v>11</v>
      </c>
      <c r="C42" s="17" t="n">
        <v>477</v>
      </c>
      <c r="D42" s="17" t="n">
        <f aca="false">C42*12</f>
        <v>5724</v>
      </c>
      <c r="E42" s="23" t="n">
        <v>60</v>
      </c>
      <c r="F42" s="23" t="n">
        <v>6.19</v>
      </c>
      <c r="G42" s="15" t="n">
        <f aca="false">H42+2000</f>
        <v>75000</v>
      </c>
      <c r="H42" s="24" t="n">
        <v>73000</v>
      </c>
    </row>
    <row r="43" customFormat="false" ht="13.3" hidden="false" customHeight="true" outlineLevel="0" collapsed="false">
      <c r="A43" s="22" t="s">
        <v>50</v>
      </c>
      <c r="B43" s="23" t="s">
        <v>11</v>
      </c>
      <c r="C43" s="17" t="n">
        <v>390</v>
      </c>
      <c r="D43" s="17" t="n">
        <f aca="false">C43*12</f>
        <v>4680</v>
      </c>
      <c r="E43" s="23" t="n">
        <v>70</v>
      </c>
      <c r="F43" s="23" t="n">
        <v>4.84</v>
      </c>
      <c r="G43" s="15" t="n">
        <f aca="false">H43+2000</f>
        <v>78500</v>
      </c>
      <c r="H43" s="24" t="n">
        <v>76500</v>
      </c>
      <c r="I43" s="16"/>
    </row>
    <row r="44" customFormat="false" ht="13.15" hidden="false" customHeight="true" outlineLevel="0" collapsed="false">
      <c r="A44" s="22" t="s">
        <v>51</v>
      </c>
      <c r="B44" s="23" t="s">
        <v>11</v>
      </c>
      <c r="C44" s="17" t="n">
        <v>549</v>
      </c>
      <c r="D44" s="17" t="n">
        <f aca="false">C44*12</f>
        <v>6588</v>
      </c>
      <c r="E44" s="23" t="n">
        <v>80</v>
      </c>
      <c r="F44" s="23" t="n">
        <v>7.13</v>
      </c>
      <c r="G44" s="23" t="n">
        <f aca="false">H44+2000</f>
        <v>75000</v>
      </c>
      <c r="H44" s="24" t="n">
        <v>73000</v>
      </c>
    </row>
    <row r="45" s="25" customFormat="true" ht="12.6" hidden="false" customHeight="true" outlineLevel="0" collapsed="false">
      <c r="A45" s="22" t="s">
        <v>52</v>
      </c>
      <c r="B45" s="23" t="s">
        <v>11</v>
      </c>
      <c r="C45" s="17" t="n">
        <v>718</v>
      </c>
      <c r="D45" s="17" t="n">
        <f aca="false">C45*12</f>
        <v>8616</v>
      </c>
      <c r="E45" s="23" t="n">
        <v>90</v>
      </c>
      <c r="F45" s="23" t="n">
        <v>9.33</v>
      </c>
      <c r="G45" s="23" t="n">
        <f aca="false">H45+2000</f>
        <v>75000</v>
      </c>
      <c r="H45" s="24" t="n">
        <v>73000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customFormat="false" ht="12.6" hidden="false" customHeight="true" outlineLevel="0" collapsed="false">
      <c r="A46" s="12" t="s">
        <v>53</v>
      </c>
      <c r="B46" s="23" t="s">
        <v>11</v>
      </c>
      <c r="C46" s="17" t="n">
        <v>964</v>
      </c>
      <c r="D46" s="17" t="n">
        <f aca="false">C46*12</f>
        <v>11568</v>
      </c>
      <c r="E46" s="13" t="n">
        <v>90</v>
      </c>
      <c r="F46" s="13" t="n">
        <v>11.27</v>
      </c>
      <c r="G46" s="13" t="n">
        <f aca="false">H46+2000</f>
        <v>83500</v>
      </c>
      <c r="H46" s="18" t="n">
        <v>81500</v>
      </c>
    </row>
    <row r="47" customFormat="false" ht="13" hidden="false" customHeight="true" outlineLevel="0" collapsed="false">
      <c r="A47" s="22" t="s">
        <v>54</v>
      </c>
      <c r="B47" s="23" t="s">
        <v>11</v>
      </c>
      <c r="C47" s="17" t="n">
        <v>519</v>
      </c>
      <c r="D47" s="17" t="n">
        <f aca="false">C47*12</f>
        <v>6228</v>
      </c>
      <c r="E47" s="23" t="n">
        <v>90</v>
      </c>
      <c r="F47" s="23" t="n">
        <v>6.66</v>
      </c>
      <c r="G47" s="23" t="n">
        <f aca="false">H47+2000</f>
        <v>76000</v>
      </c>
      <c r="H47" s="24" t="n">
        <v>74000</v>
      </c>
      <c r="I47" s="16"/>
    </row>
    <row r="48" customFormat="false" ht="14" hidden="false" customHeight="true" outlineLevel="0" collapsed="false">
      <c r="A48" s="22" t="s">
        <v>55</v>
      </c>
      <c r="B48" s="23" t="s">
        <v>11</v>
      </c>
      <c r="C48" s="17" t="n">
        <v>798</v>
      </c>
      <c r="D48" s="17" t="n">
        <f aca="false">C48*12</f>
        <v>9576</v>
      </c>
      <c r="E48" s="23" t="n">
        <v>100</v>
      </c>
      <c r="F48" s="23" t="n">
        <v>9.33</v>
      </c>
      <c r="G48" s="23" t="n">
        <f aca="false">H48+2000</f>
        <v>83500</v>
      </c>
      <c r="H48" s="24" t="n">
        <v>81500</v>
      </c>
      <c r="I48" s="16"/>
    </row>
    <row r="49" customFormat="false" ht="15" hidden="false" customHeight="true" outlineLevel="0" collapsed="false">
      <c r="A49" s="22" t="s">
        <v>56</v>
      </c>
      <c r="B49" s="23" t="s">
        <v>11</v>
      </c>
      <c r="C49" s="17" t="n">
        <v>695</v>
      </c>
      <c r="D49" s="17" t="n">
        <f aca="false">C49*12</f>
        <v>8340</v>
      </c>
      <c r="E49" s="23" t="n">
        <v>100</v>
      </c>
      <c r="F49" s="23" t="n">
        <v>9.02</v>
      </c>
      <c r="G49" s="23" t="n">
        <f aca="false">H49+2000</f>
        <v>75000</v>
      </c>
      <c r="H49" s="24" t="n">
        <v>73000</v>
      </c>
      <c r="I49" s="16"/>
    </row>
    <row r="50" customFormat="false" ht="14.3" hidden="false" customHeight="true" outlineLevel="0" collapsed="false">
      <c r="A50" s="22" t="s">
        <v>57</v>
      </c>
      <c r="B50" s="23" t="s">
        <v>11</v>
      </c>
      <c r="C50" s="17" t="n">
        <v>912</v>
      </c>
      <c r="D50" s="17" t="n">
        <f aca="false">C50*12</f>
        <v>10944</v>
      </c>
      <c r="E50" s="23" t="n">
        <v>100</v>
      </c>
      <c r="F50" s="23" t="n">
        <v>11.84</v>
      </c>
      <c r="G50" s="23" t="n">
        <f aca="false">H50+2000</f>
        <v>75000</v>
      </c>
      <c r="H50" s="24" t="n">
        <v>73000</v>
      </c>
    </row>
    <row r="51" customFormat="false" ht="14" hidden="false" customHeight="true" outlineLevel="0" collapsed="false">
      <c r="A51" s="12" t="s">
        <v>58</v>
      </c>
      <c r="B51" s="23" t="s">
        <v>11</v>
      </c>
      <c r="C51" s="17" t="n">
        <v>1197</v>
      </c>
      <c r="D51" s="17" t="n">
        <f aca="false">C51*12</f>
        <v>14364</v>
      </c>
      <c r="E51" s="23" t="n">
        <v>120</v>
      </c>
      <c r="F51" s="23" t="n">
        <v>14.42</v>
      </c>
      <c r="G51" s="13" t="n">
        <f aca="false">H51+2000</f>
        <v>81000</v>
      </c>
      <c r="H51" s="18" t="n">
        <v>79000</v>
      </c>
    </row>
    <row r="52" customFormat="false" ht="11.5" hidden="false" customHeight="true" outlineLevel="0" collapsed="false">
      <c r="A52" s="22" t="s">
        <v>59</v>
      </c>
      <c r="B52" s="23" t="s">
        <v>11</v>
      </c>
      <c r="C52" s="17" t="n">
        <v>1012</v>
      </c>
      <c r="D52" s="17" t="n">
        <f aca="false">C52*12</f>
        <v>12144</v>
      </c>
      <c r="E52" s="23" t="n">
        <v>120</v>
      </c>
      <c r="F52" s="23" t="n">
        <v>11.84</v>
      </c>
      <c r="G52" s="23" t="n">
        <f aca="false">H52+2000</f>
        <v>83500</v>
      </c>
      <c r="H52" s="24" t="n">
        <v>81500</v>
      </c>
    </row>
    <row r="53" customFormat="false" ht="13.7" hidden="false" customHeight="true" outlineLevel="0" collapsed="false">
      <c r="A53" s="22" t="s">
        <v>60</v>
      </c>
      <c r="B53" s="23" t="s">
        <v>11</v>
      </c>
      <c r="C53" s="17" t="n">
        <v>1112</v>
      </c>
      <c r="D53" s="17" t="n">
        <f aca="false">C53*12</f>
        <v>13344</v>
      </c>
      <c r="E53" s="23" t="n">
        <v>150</v>
      </c>
      <c r="F53" s="23" t="n">
        <v>14.35</v>
      </c>
      <c r="G53" s="23" t="n">
        <f aca="false">H53+2000</f>
        <v>75500</v>
      </c>
      <c r="H53" s="24" t="n">
        <v>73500</v>
      </c>
    </row>
    <row r="54" customFormat="false" ht="12.6" hidden="false" customHeight="true" outlineLevel="0" collapsed="false">
      <c r="A54" s="22" t="s">
        <v>61</v>
      </c>
      <c r="B54" s="23" t="s">
        <v>11</v>
      </c>
      <c r="C54" s="17" t="n">
        <v>1383</v>
      </c>
      <c r="D54" s="17" t="n">
        <f aca="false">C54*12</f>
        <v>16596</v>
      </c>
      <c r="E54" s="23" t="n">
        <v>200</v>
      </c>
      <c r="F54" s="23" t="n">
        <v>16.76</v>
      </c>
      <c r="G54" s="23" t="n">
        <f aca="false">H54+2000</f>
        <v>80500</v>
      </c>
      <c r="H54" s="24" t="n">
        <v>78500</v>
      </c>
      <c r="I54" s="16"/>
    </row>
    <row r="55" customFormat="false" ht="11.5" hidden="false" customHeight="true" outlineLevel="0" collapsed="false">
      <c r="A55" s="12" t="s">
        <v>62</v>
      </c>
      <c r="B55" s="23" t="s">
        <v>11</v>
      </c>
      <c r="C55" s="17" t="n">
        <v>1831</v>
      </c>
      <c r="D55" s="17" t="n">
        <f aca="false">C55*12</f>
        <v>21972</v>
      </c>
      <c r="E55" s="23" t="n">
        <v>200</v>
      </c>
      <c r="F55" s="23" t="n">
        <v>20.69</v>
      </c>
      <c r="G55" s="23" t="n">
        <f aca="false">H55+2000</f>
        <v>86500</v>
      </c>
      <c r="H55" s="24" t="n">
        <v>84500</v>
      </c>
      <c r="I55" s="16"/>
    </row>
    <row r="56" customFormat="false" ht="10.4" hidden="false" customHeight="true" outlineLevel="0" collapsed="false">
      <c r="A56" s="12" t="s">
        <v>63</v>
      </c>
      <c r="B56" s="23" t="s">
        <v>11</v>
      </c>
      <c r="C56" s="17" t="n">
        <v>2389</v>
      </c>
      <c r="D56" s="17" t="n">
        <f aca="false">C56*12</f>
        <v>28668</v>
      </c>
      <c r="E56" s="23" t="n">
        <v>200</v>
      </c>
      <c r="F56" s="23" t="n">
        <v>26.4</v>
      </c>
      <c r="G56" s="23" t="n">
        <f aca="false">H56+2000</f>
        <v>88500</v>
      </c>
      <c r="H56" s="24" t="n">
        <v>86500</v>
      </c>
      <c r="I56" s="16"/>
    </row>
    <row r="57" customFormat="false" ht="13" hidden="false" customHeight="true" outlineLevel="0" collapsed="false">
      <c r="A57" s="12" t="s">
        <v>64</v>
      </c>
      <c r="B57" s="23" t="s">
        <v>11</v>
      </c>
      <c r="C57" s="17" t="n">
        <v>1637</v>
      </c>
      <c r="D57" s="17" t="n">
        <f aca="false">C57*12</f>
        <v>19644</v>
      </c>
      <c r="E57" s="23" t="n">
        <v>220</v>
      </c>
      <c r="F57" s="23" t="n">
        <v>19.848</v>
      </c>
      <c r="G57" s="23" t="n">
        <f aca="false">H57+2000</f>
        <v>80500</v>
      </c>
      <c r="H57" s="24" t="n">
        <v>78500</v>
      </c>
      <c r="I57" s="16"/>
    </row>
    <row r="58" customFormat="false" ht="13" hidden="false" customHeight="true" outlineLevel="0" collapsed="false">
      <c r="A58" s="12" t="s">
        <v>65</v>
      </c>
      <c r="B58" s="23" t="s">
        <v>11</v>
      </c>
      <c r="C58" s="17" t="n">
        <v>1972</v>
      </c>
      <c r="D58" s="17" t="n">
        <f aca="false">C58*12</f>
        <v>23664</v>
      </c>
      <c r="E58" s="13" t="n">
        <v>220</v>
      </c>
      <c r="F58" s="13" t="n">
        <v>24.34</v>
      </c>
      <c r="G58" s="13" t="n">
        <f aca="false">H58+2000</f>
        <v>79000</v>
      </c>
      <c r="H58" s="18" t="n">
        <v>77000</v>
      </c>
      <c r="I58" s="16"/>
    </row>
    <row r="59" customFormat="false" ht="14" hidden="false" customHeight="true" outlineLevel="0" collapsed="false">
      <c r="A59" s="22" t="s">
        <v>66</v>
      </c>
      <c r="B59" s="23" t="s">
        <v>11</v>
      </c>
      <c r="C59" s="17" t="n">
        <v>2589</v>
      </c>
      <c r="D59" s="17" t="n">
        <f aca="false">C59*12</f>
        <v>31068</v>
      </c>
      <c r="E59" s="13" t="n">
        <v>220</v>
      </c>
      <c r="F59" s="13" t="n">
        <v>28.29</v>
      </c>
      <c r="G59" s="13" t="n">
        <f aca="false">H59+2000</f>
        <v>89500</v>
      </c>
      <c r="H59" s="18" t="n">
        <v>87500</v>
      </c>
      <c r="I59" s="16"/>
    </row>
    <row r="60" customFormat="false" ht="15" hidden="false" customHeight="true" outlineLevel="0" collapsed="false">
      <c r="A60" s="12" t="s">
        <v>67</v>
      </c>
      <c r="B60" s="23" t="s">
        <v>11</v>
      </c>
      <c r="C60" s="17" t="n">
        <v>3065</v>
      </c>
      <c r="D60" s="17" t="n">
        <f aca="false">C60*12</f>
        <v>36780</v>
      </c>
      <c r="E60" s="13" t="n">
        <v>250</v>
      </c>
      <c r="F60" s="13" t="n">
        <v>32.78</v>
      </c>
      <c r="G60" s="13" t="n">
        <f aca="false">H60+2000</f>
        <v>91500</v>
      </c>
      <c r="H60" s="18" t="n">
        <v>89500</v>
      </c>
      <c r="I60" s="16"/>
    </row>
    <row r="61" customFormat="false" ht="13" hidden="false" customHeight="true" outlineLevel="0" collapsed="false">
      <c r="A61" s="12" t="s">
        <v>68</v>
      </c>
      <c r="B61" s="23" t="s">
        <v>11</v>
      </c>
      <c r="C61" s="17" t="n">
        <v>3295</v>
      </c>
      <c r="D61" s="17" t="n">
        <f aca="false">C61*12</f>
        <v>39540</v>
      </c>
      <c r="E61" s="13" t="n">
        <v>250</v>
      </c>
      <c r="F61" s="13" t="n">
        <v>35.82</v>
      </c>
      <c r="G61" s="13" t="n">
        <f aca="false">H61+2000</f>
        <v>90000</v>
      </c>
      <c r="H61" s="13" t="n">
        <v>88000</v>
      </c>
      <c r="I61" s="16"/>
    </row>
    <row r="62" customFormat="false" ht="12.1" hidden="false" customHeight="true" outlineLevel="0" collapsed="false">
      <c r="A62" s="11" t="s">
        <v>69</v>
      </c>
      <c r="B62" s="11"/>
      <c r="C62" s="11"/>
      <c r="D62" s="11"/>
      <c r="E62" s="11"/>
      <c r="F62" s="11"/>
      <c r="G62" s="11"/>
      <c r="H62" s="11"/>
    </row>
    <row r="63" customFormat="false" ht="14" hidden="false" customHeight="true" outlineLevel="0" collapsed="false">
      <c r="A63" s="26" t="s">
        <v>70</v>
      </c>
      <c r="B63" s="27" t="s">
        <v>11</v>
      </c>
      <c r="C63" s="27" t="s">
        <v>71</v>
      </c>
      <c r="D63" s="27" t="n">
        <v>558</v>
      </c>
      <c r="E63" s="27" t="n">
        <v>25</v>
      </c>
      <c r="F63" s="27" t="n">
        <v>1.16</v>
      </c>
      <c r="G63" s="27" t="n">
        <f aca="false">H63+2000</f>
        <v>77500</v>
      </c>
      <c r="H63" s="27" t="n">
        <v>75500</v>
      </c>
      <c r="I63" s="16"/>
    </row>
    <row r="64" customFormat="false" ht="14" hidden="false" customHeight="true" outlineLevel="0" collapsed="false">
      <c r="A64" s="26" t="s">
        <v>72</v>
      </c>
      <c r="B64" s="27" t="s">
        <v>11</v>
      </c>
      <c r="C64" s="27" t="s">
        <v>73</v>
      </c>
      <c r="D64" s="27" t="n">
        <v>792</v>
      </c>
      <c r="E64" s="27" t="n">
        <v>25</v>
      </c>
      <c r="F64" s="27" t="n">
        <v>1.66</v>
      </c>
      <c r="G64" s="27" t="n">
        <f aca="false">H64+2000</f>
        <v>76500</v>
      </c>
      <c r="H64" s="27" t="n">
        <v>74500</v>
      </c>
    </row>
    <row r="65" customFormat="false" ht="15" hidden="false" customHeight="true" outlineLevel="0" collapsed="false">
      <c r="A65" s="26" t="s">
        <v>74</v>
      </c>
      <c r="B65" s="27" t="s">
        <v>11</v>
      </c>
      <c r="C65" s="27" t="s">
        <v>75</v>
      </c>
      <c r="D65" s="27" t="n">
        <v>1008</v>
      </c>
      <c r="E65" s="27" t="n">
        <v>25</v>
      </c>
      <c r="F65" s="27" t="n">
        <v>2.12</v>
      </c>
      <c r="G65" s="27" t="n">
        <f aca="false">H65+2000</f>
        <v>77000</v>
      </c>
      <c r="H65" s="27" t="n">
        <v>75000</v>
      </c>
      <c r="I65" s="16"/>
    </row>
    <row r="66" customFormat="false" ht="12.1" hidden="false" customHeight="true" outlineLevel="0" collapsed="false">
      <c r="A66" s="26" t="s">
        <v>76</v>
      </c>
      <c r="B66" s="27" t="s">
        <v>11</v>
      </c>
      <c r="C66" s="27" t="s">
        <v>77</v>
      </c>
      <c r="D66" s="27" t="n">
        <v>1296</v>
      </c>
      <c r="E66" s="27" t="n">
        <v>30</v>
      </c>
      <c r="F66" s="27" t="n">
        <v>2.73</v>
      </c>
      <c r="G66" s="27" t="n">
        <f aca="false">H66+2000</f>
        <v>75000</v>
      </c>
      <c r="H66" s="27" t="n">
        <v>73000</v>
      </c>
      <c r="I66" s="16"/>
    </row>
    <row r="67" customFormat="false" ht="13" hidden="false" customHeight="true" outlineLevel="0" collapsed="false">
      <c r="A67" s="26" t="s">
        <v>78</v>
      </c>
      <c r="B67" s="27" t="s">
        <v>11</v>
      </c>
      <c r="C67" s="27" t="s">
        <v>79</v>
      </c>
      <c r="D67" s="27" t="n">
        <v>1596</v>
      </c>
      <c r="E67" s="27" t="n">
        <v>40</v>
      </c>
      <c r="F67" s="27" t="n">
        <v>3.33</v>
      </c>
      <c r="G67" s="27" t="n">
        <f aca="false">H67+2000</f>
        <v>77000</v>
      </c>
      <c r="H67" s="27" t="n">
        <v>75000</v>
      </c>
      <c r="I67" s="16"/>
    </row>
    <row r="68" customFormat="false" ht="14" hidden="false" customHeight="true" outlineLevel="0" collapsed="false">
      <c r="A68" s="26" t="s">
        <v>80</v>
      </c>
      <c r="B68" s="27" t="s">
        <v>11</v>
      </c>
      <c r="C68" s="27" t="s">
        <v>81</v>
      </c>
      <c r="D68" s="27" t="s">
        <v>82</v>
      </c>
      <c r="E68" s="27" t="n">
        <v>50</v>
      </c>
      <c r="F68" s="27" t="n">
        <v>3.995</v>
      </c>
      <c r="G68" s="27" t="n">
        <f aca="false">H68+2000</f>
        <v>74000</v>
      </c>
      <c r="H68" s="27" t="n">
        <v>72000</v>
      </c>
    </row>
    <row r="69" customFormat="false" ht="14" hidden="false" customHeight="true" outlineLevel="0" collapsed="false">
      <c r="A69" s="26" t="s">
        <v>83</v>
      </c>
      <c r="B69" s="27" t="s">
        <v>11</v>
      </c>
      <c r="C69" s="27" t="s">
        <v>84</v>
      </c>
      <c r="D69" s="27" t="n">
        <v>5136</v>
      </c>
      <c r="E69" s="27" t="n">
        <v>70</v>
      </c>
      <c r="F69" s="27" t="n">
        <v>5.401</v>
      </c>
      <c r="G69" s="27" t="n">
        <f aca="false">H69+2000</f>
        <v>74000</v>
      </c>
      <c r="H69" s="27" t="n">
        <v>72000</v>
      </c>
    </row>
    <row r="70" customFormat="false" ht="12" hidden="false" customHeight="true" outlineLevel="0" collapsed="false">
      <c r="A70" s="26" t="s">
        <v>85</v>
      </c>
      <c r="B70" s="27" t="s">
        <v>11</v>
      </c>
      <c r="C70" s="27" t="s">
        <v>86</v>
      </c>
      <c r="D70" s="27" t="n">
        <v>7356</v>
      </c>
      <c r="E70" s="27" t="n">
        <v>80</v>
      </c>
      <c r="F70" s="27" t="n">
        <v>7.38</v>
      </c>
      <c r="G70" s="27" t="n">
        <f aca="false">H70+2000</f>
        <v>77500</v>
      </c>
      <c r="H70" s="27" t="n">
        <v>75500</v>
      </c>
    </row>
    <row r="71" customFormat="false" ht="13" hidden="false" customHeight="true" outlineLevel="0" collapsed="false">
      <c r="A71" s="28" t="s">
        <v>87</v>
      </c>
      <c r="B71" s="27" t="s">
        <v>11</v>
      </c>
      <c r="C71" s="27" t="s">
        <v>88</v>
      </c>
      <c r="D71" s="27" t="n">
        <v>8472</v>
      </c>
      <c r="E71" s="27" t="n">
        <v>100</v>
      </c>
      <c r="F71" s="27" t="n">
        <v>8.502</v>
      </c>
      <c r="G71" s="27" t="n">
        <f aca="false">H71+2000</f>
        <v>77500</v>
      </c>
      <c r="H71" s="27" t="n">
        <v>75500</v>
      </c>
    </row>
    <row r="72" customFormat="false" ht="14" hidden="false" customHeight="true" outlineLevel="0" collapsed="false">
      <c r="A72" s="28" t="s">
        <v>89</v>
      </c>
      <c r="B72" s="27" t="s">
        <v>11</v>
      </c>
      <c r="C72" s="27" t="s">
        <v>90</v>
      </c>
      <c r="D72" s="27" t="n">
        <v>10356</v>
      </c>
      <c r="E72" s="27" t="n">
        <v>100</v>
      </c>
      <c r="F72" s="27" t="n">
        <v>10.25</v>
      </c>
      <c r="G72" s="27" t="n">
        <f aca="false">H72+2000</f>
        <v>78500</v>
      </c>
      <c r="H72" s="27" t="n">
        <v>76500</v>
      </c>
    </row>
    <row r="73" customFormat="false" ht="11" hidden="false" customHeight="true" outlineLevel="0" collapsed="false">
      <c r="A73" s="26" t="s">
        <v>91</v>
      </c>
      <c r="B73" s="27" t="s">
        <v>11</v>
      </c>
      <c r="C73" s="27" t="s">
        <v>92</v>
      </c>
      <c r="D73" s="27" t="n">
        <v>11100</v>
      </c>
      <c r="E73" s="27" t="n">
        <v>110</v>
      </c>
      <c r="F73" s="27" t="n">
        <v>10.851</v>
      </c>
      <c r="G73" s="27" t="n">
        <f aca="false">H73+2000</f>
        <v>79500</v>
      </c>
      <c r="H73" s="27" t="n">
        <v>77500</v>
      </c>
    </row>
    <row r="74" customFormat="false" ht="12" hidden="false" customHeight="true" outlineLevel="0" collapsed="false">
      <c r="A74" s="26" t="s">
        <v>93</v>
      </c>
      <c r="B74" s="27" t="s">
        <v>11</v>
      </c>
      <c r="C74" s="27" t="s">
        <v>94</v>
      </c>
      <c r="D74" s="27" t="n">
        <v>12600</v>
      </c>
      <c r="E74" s="27" t="n">
        <v>120</v>
      </c>
      <c r="F74" s="27" t="n">
        <v>12.73</v>
      </c>
      <c r="G74" s="27" t="n">
        <f aca="false">H74+2000</f>
        <v>77000</v>
      </c>
      <c r="H74" s="27" t="n">
        <v>75000</v>
      </c>
    </row>
    <row r="75" customFormat="false" ht="12.65" hidden="false" customHeight="true" outlineLevel="0" collapsed="false">
      <c r="A75" s="28" t="s">
        <v>95</v>
      </c>
      <c r="B75" s="27" t="s">
        <v>11</v>
      </c>
      <c r="C75" s="27" t="s">
        <v>96</v>
      </c>
      <c r="D75" s="27" t="n">
        <v>14844</v>
      </c>
      <c r="E75" s="27" t="n">
        <v>150</v>
      </c>
      <c r="F75" s="27" t="n">
        <v>15.3</v>
      </c>
      <c r="G75" s="27" t="n">
        <f aca="false">H75+2000</f>
        <v>75500</v>
      </c>
      <c r="H75" s="27" t="n">
        <v>73500</v>
      </c>
    </row>
    <row r="76" customFormat="false" ht="12" hidden="false" customHeight="true" outlineLevel="0" collapsed="false">
      <c r="A76" s="26" t="s">
        <v>97</v>
      </c>
      <c r="B76" s="29" t="s">
        <v>11</v>
      </c>
      <c r="C76" s="27" t="s">
        <v>98</v>
      </c>
      <c r="D76" s="27" t="n">
        <v>33072</v>
      </c>
      <c r="E76" s="29" t="n">
        <v>200</v>
      </c>
      <c r="F76" s="27" t="n">
        <v>31.517</v>
      </c>
      <c r="G76" s="27" t="n">
        <f aca="false">H76+2000</f>
        <v>81500</v>
      </c>
      <c r="H76" s="27" t="n">
        <v>79500</v>
      </c>
    </row>
    <row r="77" customFormat="false" ht="13" hidden="false" customHeight="true" outlineLevel="0" collapsed="false">
      <c r="A77" s="28" t="s">
        <v>99</v>
      </c>
      <c r="B77" s="29" t="s">
        <v>11</v>
      </c>
      <c r="C77" s="29" t="n">
        <v>3737</v>
      </c>
      <c r="D77" s="27" t="n">
        <v>44844</v>
      </c>
      <c r="E77" s="29" t="n">
        <v>300</v>
      </c>
      <c r="F77" s="29" t="n">
        <v>39.508</v>
      </c>
      <c r="G77" s="27" t="n">
        <v>85000</v>
      </c>
      <c r="H77" s="27" t="n">
        <v>86000</v>
      </c>
    </row>
    <row r="78" customFormat="false" ht="13" hidden="false" customHeight="true" outlineLevel="0" collapsed="false">
      <c r="A78" s="28" t="s">
        <v>100</v>
      </c>
      <c r="B78" s="29" t="s">
        <v>11</v>
      </c>
      <c r="C78" s="29" t="n">
        <v>4465</v>
      </c>
      <c r="D78" s="27" t="n">
        <v>53580</v>
      </c>
      <c r="E78" s="29" t="n">
        <v>450</v>
      </c>
      <c r="F78" s="29" t="n">
        <v>47.202</v>
      </c>
      <c r="G78" s="27" t="n">
        <f aca="false">H78+2000</f>
        <v>88000</v>
      </c>
      <c r="H78" s="27" t="n">
        <v>86000</v>
      </c>
    </row>
    <row r="79" customFormat="false" ht="12.2" hidden="false" customHeight="true" outlineLevel="0" collapsed="false">
      <c r="A79" s="11" t="s">
        <v>101</v>
      </c>
      <c r="B79" s="11"/>
      <c r="C79" s="11"/>
      <c r="D79" s="11"/>
      <c r="E79" s="11"/>
      <c r="F79" s="11"/>
      <c r="G79" s="11"/>
      <c r="H79" s="11"/>
    </row>
    <row r="80" customFormat="false" ht="12.2" hidden="false" customHeight="true" outlineLevel="0" collapsed="false">
      <c r="A80" s="26" t="s">
        <v>102</v>
      </c>
      <c r="B80" s="29" t="s">
        <v>11</v>
      </c>
      <c r="C80" s="29" t="n">
        <v>165</v>
      </c>
      <c r="D80" s="27" t="n">
        <f aca="false">C80*6</f>
        <v>990</v>
      </c>
      <c r="E80" s="29" t="n">
        <v>25</v>
      </c>
      <c r="F80" s="29" t="n">
        <v>1.318</v>
      </c>
      <c r="G80" s="10" t="n">
        <f aca="false">H80+2000</f>
        <v>114000</v>
      </c>
      <c r="H80" s="29" t="n">
        <v>112000</v>
      </c>
    </row>
    <row r="81" customFormat="false" ht="12.2" hidden="false" customHeight="true" outlineLevel="0" collapsed="false">
      <c r="A81" s="26" t="s">
        <v>103</v>
      </c>
      <c r="B81" s="29" t="s">
        <v>11</v>
      </c>
      <c r="C81" s="29" t="n">
        <v>208</v>
      </c>
      <c r="D81" s="27" t="n">
        <f aca="false">C81*7.8</f>
        <v>1622.4</v>
      </c>
      <c r="E81" s="29" t="n">
        <v>25</v>
      </c>
      <c r="F81" s="29" t="n">
        <v>1.71</v>
      </c>
      <c r="G81" s="27" t="n">
        <f aca="false">H81+2000</f>
        <v>112000</v>
      </c>
      <c r="H81" s="29" t="n">
        <v>110000</v>
      </c>
    </row>
    <row r="82" customFormat="false" ht="12.2" hidden="false" customHeight="true" outlineLevel="0" collapsed="false">
      <c r="A82" s="26" t="s">
        <v>104</v>
      </c>
      <c r="B82" s="29" t="s">
        <v>11</v>
      </c>
      <c r="C82" s="29" t="n">
        <v>269</v>
      </c>
      <c r="D82" s="27" t="n">
        <f aca="false">C82*7.9</f>
        <v>2125.1</v>
      </c>
      <c r="E82" s="29" t="n">
        <v>25</v>
      </c>
      <c r="F82" s="29" t="n">
        <v>2.184</v>
      </c>
      <c r="G82" s="27" t="n">
        <f aca="false">H82+2000</f>
        <v>112000</v>
      </c>
      <c r="H82" s="29" t="n">
        <v>110000</v>
      </c>
    </row>
    <row r="83" customFormat="false" ht="12.2" hidden="false" customHeight="true" outlineLevel="0" collapsed="false">
      <c r="A83" s="26" t="s">
        <v>105</v>
      </c>
      <c r="B83" s="29" t="s">
        <v>11</v>
      </c>
      <c r="C83" s="29" t="n">
        <v>340</v>
      </c>
      <c r="D83" s="27" t="n">
        <f aca="false">C83*7.9</f>
        <v>2686</v>
      </c>
      <c r="E83" s="29" t="n">
        <v>30</v>
      </c>
      <c r="F83" s="29" t="n">
        <v>2.812</v>
      </c>
      <c r="G83" s="27" t="n">
        <f aca="false">H83+2000</f>
        <v>112000</v>
      </c>
      <c r="H83" s="29" t="n">
        <v>110000</v>
      </c>
    </row>
    <row r="84" customFormat="false" ht="15" hidden="false" customHeight="true" outlineLevel="0" collapsed="false">
      <c r="A84" s="26" t="s">
        <v>106</v>
      </c>
      <c r="B84" s="29" t="s">
        <v>11</v>
      </c>
      <c r="C84" s="29" t="n">
        <v>415</v>
      </c>
      <c r="D84" s="27" t="n">
        <f aca="false">C84*7.9</f>
        <v>3278.5</v>
      </c>
      <c r="E84" s="29" t="n">
        <v>40</v>
      </c>
      <c r="F84" s="29" t="n">
        <v>3.43</v>
      </c>
      <c r="G84" s="27" t="n">
        <f aca="false">H84+2000</f>
        <v>112000</v>
      </c>
      <c r="H84" s="29" t="n">
        <v>110000</v>
      </c>
    </row>
    <row r="85" customFormat="false" ht="12.2" hidden="false" customHeight="true" outlineLevel="0" collapsed="false">
      <c r="A85" s="28" t="s">
        <v>107</v>
      </c>
      <c r="B85" s="29" t="s">
        <v>11</v>
      </c>
      <c r="C85" s="29" t="n">
        <v>498</v>
      </c>
      <c r="D85" s="27" t="n">
        <f aca="false">C85*7.8</f>
        <v>3884.4</v>
      </c>
      <c r="E85" s="29" t="n">
        <v>50</v>
      </c>
      <c r="F85" s="30" t="s">
        <v>108</v>
      </c>
      <c r="G85" s="27" t="n">
        <f aca="false">H85+2000</f>
        <v>112000</v>
      </c>
      <c r="H85" s="29" t="n">
        <v>110000</v>
      </c>
    </row>
    <row r="86" customFormat="false" ht="12.2" hidden="false" customHeight="true" outlineLevel="0" collapsed="false">
      <c r="A86" s="28" t="s">
        <v>109</v>
      </c>
      <c r="B86" s="29" t="s">
        <v>11</v>
      </c>
      <c r="C86" s="29" t="n">
        <v>772</v>
      </c>
      <c r="D86" s="27" t="n">
        <f aca="false">C86*7.8</f>
        <v>6021.6</v>
      </c>
      <c r="E86" s="29" t="n">
        <v>70</v>
      </c>
      <c r="F86" s="30" t="s">
        <v>110</v>
      </c>
      <c r="G86" s="27" t="n">
        <f aca="false">H86+2000</f>
        <v>114000</v>
      </c>
      <c r="H86" s="29" t="n">
        <v>112000</v>
      </c>
    </row>
    <row r="87" customFormat="false" ht="12.2" hidden="false" customHeight="true" outlineLevel="0" collapsed="false">
      <c r="A87" s="28" t="s">
        <v>111</v>
      </c>
      <c r="B87" s="29" t="s">
        <v>11</v>
      </c>
      <c r="C87" s="29" t="n">
        <v>894</v>
      </c>
      <c r="D87" s="27" t="n">
        <f aca="false">C87*7.8</f>
        <v>6973.2</v>
      </c>
      <c r="E87" s="29" t="n">
        <v>80</v>
      </c>
      <c r="F87" s="29" t="s">
        <v>112</v>
      </c>
      <c r="G87" s="27" t="n">
        <f aca="false">H80+2000</f>
        <v>114000</v>
      </c>
      <c r="H87" s="29" t="n">
        <v>110000</v>
      </c>
    </row>
    <row r="88" customFormat="false" ht="11.6" hidden="false" customHeight="true" outlineLevel="0" collapsed="false">
      <c r="A88" s="11" t="s">
        <v>113</v>
      </c>
      <c r="B88" s="11"/>
      <c r="C88" s="11"/>
      <c r="D88" s="11"/>
      <c r="E88" s="11"/>
      <c r="F88" s="11"/>
      <c r="G88" s="11"/>
      <c r="H88" s="11"/>
    </row>
    <row r="89" customFormat="false" ht="12" hidden="false" customHeight="true" outlineLevel="0" collapsed="false">
      <c r="A89" s="28" t="s">
        <v>114</v>
      </c>
      <c r="B89" s="29" t="s">
        <v>11</v>
      </c>
      <c r="C89" s="27" t="n">
        <v>59</v>
      </c>
      <c r="D89" s="27" t="n">
        <f aca="false">C89*6</f>
        <v>354</v>
      </c>
      <c r="E89" s="29" t="n">
        <v>20</v>
      </c>
      <c r="F89" s="27" t="n">
        <v>0.628</v>
      </c>
      <c r="G89" s="27" t="n">
        <v>86000</v>
      </c>
      <c r="H89" s="29"/>
    </row>
    <row r="90" customFormat="false" ht="13" hidden="false" customHeight="true" outlineLevel="0" collapsed="false">
      <c r="A90" s="26" t="s">
        <v>115</v>
      </c>
      <c r="B90" s="27" t="s">
        <v>11</v>
      </c>
      <c r="C90" s="27" t="n">
        <v>73</v>
      </c>
      <c r="D90" s="27" t="n">
        <f aca="false">C90*6</f>
        <v>438</v>
      </c>
      <c r="E90" s="27" t="n">
        <v>25</v>
      </c>
      <c r="F90" s="27" t="n">
        <v>0.785</v>
      </c>
      <c r="G90" s="27" t="n">
        <v>84000</v>
      </c>
      <c r="H90" s="29"/>
    </row>
    <row r="91" customFormat="false" ht="13" hidden="false" customHeight="true" outlineLevel="0" collapsed="false">
      <c r="A91" s="26" t="s">
        <v>116</v>
      </c>
      <c r="B91" s="27" t="s">
        <v>11</v>
      </c>
      <c r="C91" s="27" t="n">
        <v>89</v>
      </c>
      <c r="D91" s="27" t="n">
        <f aca="false">C91*6</f>
        <v>534</v>
      </c>
      <c r="E91" s="27" t="n">
        <v>25</v>
      </c>
      <c r="F91" s="27" t="n">
        <v>0.942</v>
      </c>
      <c r="G91" s="27" t="n">
        <v>85500</v>
      </c>
      <c r="H91" s="29"/>
    </row>
    <row r="92" customFormat="false" ht="13" hidden="false" customHeight="true" outlineLevel="0" collapsed="false">
      <c r="A92" s="26" t="s">
        <v>117</v>
      </c>
      <c r="B92" s="27" t="s">
        <v>11</v>
      </c>
      <c r="C92" s="27" t="n">
        <v>111</v>
      </c>
      <c r="D92" s="27" t="n">
        <f aca="false">C92*6</f>
        <v>666</v>
      </c>
      <c r="E92" s="27" t="n">
        <v>30</v>
      </c>
      <c r="F92" s="27" t="n">
        <v>1.256</v>
      </c>
      <c r="G92" s="27" t="n">
        <v>80000</v>
      </c>
      <c r="H92" s="29"/>
    </row>
    <row r="93" customFormat="false" ht="14" hidden="false" customHeight="true" outlineLevel="0" collapsed="false">
      <c r="A93" s="26" t="s">
        <v>118</v>
      </c>
      <c r="B93" s="27" t="s">
        <v>11</v>
      </c>
      <c r="C93" s="27" t="n">
        <v>137</v>
      </c>
      <c r="D93" s="27" t="n">
        <f aca="false">C93*6</f>
        <v>822</v>
      </c>
      <c r="E93" s="27" t="n">
        <v>30</v>
      </c>
      <c r="F93" s="27" t="n">
        <v>1.57</v>
      </c>
      <c r="G93" s="27" t="n">
        <v>79000</v>
      </c>
      <c r="H93" s="29"/>
    </row>
    <row r="94" customFormat="false" ht="13" hidden="false" customHeight="true" outlineLevel="0" collapsed="false">
      <c r="A94" s="31" t="s">
        <v>119</v>
      </c>
      <c r="B94" s="32" t="s">
        <v>11</v>
      </c>
      <c r="C94" s="32" t="n">
        <v>177</v>
      </c>
      <c r="D94" s="27" t="n">
        <f aca="false">C94*6</f>
        <v>1062</v>
      </c>
      <c r="E94" s="32" t="n">
        <v>40</v>
      </c>
      <c r="F94" s="27" t="n">
        <v>2</v>
      </c>
      <c r="G94" s="27" t="n">
        <v>80000</v>
      </c>
      <c r="H94" s="29"/>
    </row>
    <row r="95" customFormat="false" ht="13" hidden="false" customHeight="true" outlineLevel="0" collapsed="false">
      <c r="A95" s="31" t="s">
        <v>120</v>
      </c>
      <c r="B95" s="32" t="s">
        <v>11</v>
      </c>
      <c r="C95" s="32" t="n">
        <v>502</v>
      </c>
      <c r="D95" s="27" t="n">
        <f aca="false">C95*6</f>
        <v>3012</v>
      </c>
      <c r="E95" s="32" t="n">
        <v>70</v>
      </c>
      <c r="F95" s="27" t="n">
        <v>4.75</v>
      </c>
      <c r="G95" s="27" t="n">
        <v>96000</v>
      </c>
      <c r="H95" s="29"/>
    </row>
    <row r="96" customFormat="false" ht="11.6" hidden="false" customHeight="true" outlineLevel="0" collapsed="false">
      <c r="A96" s="11" t="s">
        <v>121</v>
      </c>
      <c r="B96" s="11"/>
      <c r="C96" s="11"/>
      <c r="D96" s="11"/>
      <c r="E96" s="11"/>
      <c r="F96" s="11"/>
      <c r="G96" s="11"/>
      <c r="H96" s="11"/>
    </row>
    <row r="97" customFormat="false" ht="11.6" hidden="false" customHeight="true" outlineLevel="0" collapsed="false">
      <c r="A97" s="31" t="s">
        <v>122</v>
      </c>
      <c r="B97" s="32" t="s">
        <v>11</v>
      </c>
      <c r="C97" s="32" t="n">
        <v>229</v>
      </c>
      <c r="D97" s="27" t="n">
        <f aca="false">C97*6</f>
        <v>1374</v>
      </c>
      <c r="E97" s="32" t="n">
        <v>50</v>
      </c>
      <c r="F97" s="27" t="n">
        <v>1.294</v>
      </c>
      <c r="G97" s="27" t="n">
        <v>161000</v>
      </c>
      <c r="H97" s="29"/>
    </row>
    <row r="98" customFormat="false" ht="12" hidden="false" customHeight="true" outlineLevel="0" collapsed="false">
      <c r="A98" s="11" t="s">
        <v>123</v>
      </c>
      <c r="B98" s="11"/>
      <c r="C98" s="11"/>
      <c r="D98" s="11"/>
      <c r="E98" s="11"/>
      <c r="F98" s="11"/>
      <c r="G98" s="11"/>
      <c r="H98" s="11"/>
    </row>
    <row r="99" customFormat="false" ht="11.55" hidden="false" customHeight="true" outlineLevel="0" collapsed="false">
      <c r="A99" s="26" t="s">
        <v>124</v>
      </c>
      <c r="B99" s="27" t="s">
        <v>11</v>
      </c>
      <c r="C99" s="33" t="n">
        <v>18</v>
      </c>
      <c r="D99" s="34" t="n">
        <f aca="false">C99*6</f>
        <v>108</v>
      </c>
      <c r="E99" s="27" t="n">
        <v>5</v>
      </c>
      <c r="F99" s="27" t="n">
        <v>0.23</v>
      </c>
      <c r="G99" s="27" t="n">
        <v>70000</v>
      </c>
    </row>
    <row r="100" customFormat="false" ht="11.6" hidden="false" customHeight="true" outlineLevel="0" collapsed="false">
      <c r="A100" s="26" t="s">
        <v>125</v>
      </c>
      <c r="B100" s="27" t="s">
        <v>11</v>
      </c>
      <c r="C100" s="33" t="n">
        <v>29</v>
      </c>
      <c r="D100" s="34" t="n">
        <f aca="false">C100*6</f>
        <v>174</v>
      </c>
      <c r="E100" s="27" t="n">
        <v>5</v>
      </c>
      <c r="F100" s="27" t="n">
        <v>0.395</v>
      </c>
      <c r="G100" s="27" t="n">
        <v>66500</v>
      </c>
    </row>
    <row r="101" customFormat="false" ht="11.6" hidden="false" customHeight="true" outlineLevel="0" collapsed="false">
      <c r="A101" s="26" t="s">
        <v>126</v>
      </c>
      <c r="B101" s="27" t="s">
        <v>11</v>
      </c>
      <c r="C101" s="33" t="n">
        <v>45</v>
      </c>
      <c r="D101" s="33" t="n">
        <f aca="false">C101*11.7</f>
        <v>526.5</v>
      </c>
      <c r="E101" s="27" t="n">
        <v>20</v>
      </c>
      <c r="F101" s="27" t="n">
        <v>0.625</v>
      </c>
      <c r="G101" s="27" t="n">
        <v>65500</v>
      </c>
    </row>
    <row r="102" customFormat="false" ht="11.6" hidden="false" customHeight="true" outlineLevel="0" collapsed="false">
      <c r="A102" s="26" t="s">
        <v>127</v>
      </c>
      <c r="B102" s="27" t="s">
        <v>11</v>
      </c>
      <c r="C102" s="33" t="n">
        <v>61</v>
      </c>
      <c r="D102" s="33" t="n">
        <f aca="false">C102*11.7</f>
        <v>713.7</v>
      </c>
      <c r="E102" s="27" t="n">
        <v>25</v>
      </c>
      <c r="F102" s="27" t="n">
        <v>0.88</v>
      </c>
      <c r="G102" s="27" t="n">
        <v>63000</v>
      </c>
    </row>
    <row r="103" customFormat="false" ht="11.6" hidden="false" customHeight="true" outlineLevel="0" collapsed="false">
      <c r="A103" s="26" t="s">
        <v>128</v>
      </c>
      <c r="B103" s="27" t="s">
        <v>11</v>
      </c>
      <c r="C103" s="33" t="n">
        <v>85</v>
      </c>
      <c r="D103" s="33" t="n">
        <f aca="false">C103*11.7</f>
        <v>994.5</v>
      </c>
      <c r="E103" s="27" t="n">
        <v>30</v>
      </c>
      <c r="F103" s="27" t="n">
        <v>1.22</v>
      </c>
      <c r="G103" s="27" t="n">
        <v>63000</v>
      </c>
      <c r="H103" s="16"/>
    </row>
    <row r="104" customFormat="false" ht="11.6" hidden="false" customHeight="true" outlineLevel="0" collapsed="false">
      <c r="A104" s="26" t="s">
        <v>129</v>
      </c>
      <c r="B104" s="27" t="s">
        <v>11</v>
      </c>
      <c r="C104" s="33" t="n">
        <v>110</v>
      </c>
      <c r="D104" s="33" t="n">
        <f aca="false">C104*11.7</f>
        <v>1287</v>
      </c>
      <c r="E104" s="27" t="n">
        <v>35</v>
      </c>
      <c r="F104" s="27" t="n">
        <v>1.58</v>
      </c>
      <c r="G104" s="32" t="n">
        <v>63000</v>
      </c>
      <c r="H104" s="16"/>
    </row>
    <row r="105" customFormat="false" ht="11.6" hidden="false" customHeight="true" outlineLevel="0" collapsed="false">
      <c r="A105" s="26" t="s">
        <v>130</v>
      </c>
      <c r="B105" s="27" t="s">
        <v>11</v>
      </c>
      <c r="C105" s="33" t="n">
        <v>139</v>
      </c>
      <c r="D105" s="33" t="n">
        <f aca="false">C105*11.7</f>
        <v>1626.3</v>
      </c>
      <c r="E105" s="27" t="n">
        <v>35</v>
      </c>
      <c r="F105" s="27" t="n">
        <v>2</v>
      </c>
      <c r="G105" s="32" t="n">
        <v>63000</v>
      </c>
      <c r="H105" s="16"/>
    </row>
    <row r="106" customFormat="false" ht="11.6" hidden="false" customHeight="true" outlineLevel="0" collapsed="false">
      <c r="A106" s="26" t="s">
        <v>131</v>
      </c>
      <c r="B106" s="27" t="s">
        <v>11</v>
      </c>
      <c r="C106" s="33" t="n">
        <v>171</v>
      </c>
      <c r="D106" s="33" t="n">
        <f aca="false">C106*11.7</f>
        <v>2000.7</v>
      </c>
      <c r="E106" s="27" t="n">
        <v>35</v>
      </c>
      <c r="F106" s="27" t="n">
        <v>2.47</v>
      </c>
      <c r="G106" s="27" t="n">
        <v>63000</v>
      </c>
    </row>
    <row r="107" customFormat="false" ht="11.6" hidden="false" customHeight="true" outlineLevel="0" collapsed="false">
      <c r="A107" s="26" t="s">
        <v>132</v>
      </c>
      <c r="B107" s="27" t="s">
        <v>11</v>
      </c>
      <c r="C107" s="33" t="n">
        <v>267</v>
      </c>
      <c r="D107" s="33" t="n">
        <f aca="false">C107*11.7</f>
        <v>3123.9</v>
      </c>
      <c r="E107" s="27" t="n">
        <v>50</v>
      </c>
      <c r="F107" s="27" t="n">
        <v>3.85</v>
      </c>
      <c r="G107" s="27" t="n">
        <v>63000</v>
      </c>
    </row>
    <row r="108" customFormat="false" ht="11.6" hidden="false" customHeight="true" outlineLevel="0" collapsed="false">
      <c r="A108" s="26" t="s">
        <v>133</v>
      </c>
      <c r="B108" s="27" t="s">
        <v>11</v>
      </c>
      <c r="C108" s="33" t="n">
        <v>444</v>
      </c>
      <c r="D108" s="33" t="n">
        <f aca="false">C108*11.7</f>
        <v>5194.8</v>
      </c>
      <c r="E108" s="27" t="n">
        <v>80</v>
      </c>
      <c r="F108" s="27" t="n">
        <v>6.41</v>
      </c>
      <c r="G108" s="27" t="n">
        <v>63000</v>
      </c>
      <c r="H108" s="16"/>
    </row>
    <row r="109" customFormat="false" ht="13" hidden="false" customHeight="true" outlineLevel="0" collapsed="false">
      <c r="A109" s="11" t="s">
        <v>134</v>
      </c>
      <c r="B109" s="11"/>
      <c r="C109" s="11"/>
      <c r="D109" s="11"/>
      <c r="E109" s="11"/>
      <c r="F109" s="11"/>
      <c r="G109" s="11"/>
      <c r="H109" s="11"/>
    </row>
    <row r="110" customFormat="false" ht="14" hidden="false" customHeight="true" outlineLevel="0" collapsed="false">
      <c r="A110" s="26" t="s">
        <v>135</v>
      </c>
      <c r="B110" s="27" t="s">
        <v>136</v>
      </c>
      <c r="C110" s="34" t="n">
        <v>1698</v>
      </c>
      <c r="D110" s="34" t="n">
        <v>1698</v>
      </c>
      <c r="E110" s="27" t="n">
        <v>80</v>
      </c>
      <c r="F110" s="27" t="n">
        <v>8.09</v>
      </c>
      <c r="G110" s="29"/>
    </row>
    <row r="111" customFormat="false" ht="14" hidden="false" customHeight="true" outlineLevel="0" collapsed="false">
      <c r="A111" s="26" t="s">
        <v>137</v>
      </c>
      <c r="B111" s="27" t="s">
        <v>136</v>
      </c>
      <c r="C111" s="34" t="n">
        <v>2010</v>
      </c>
      <c r="D111" s="34" t="n">
        <f aca="false">C111</f>
        <v>2010</v>
      </c>
      <c r="E111" s="27" t="n">
        <v>80</v>
      </c>
      <c r="F111" s="27" t="n">
        <v>11.118</v>
      </c>
      <c r="G111" s="29"/>
    </row>
    <row r="112" customFormat="false" ht="13" hidden="false" customHeight="true" outlineLevel="0" collapsed="false">
      <c r="A112" s="26" t="s">
        <v>138</v>
      </c>
      <c r="B112" s="27" t="s">
        <v>136</v>
      </c>
      <c r="C112" s="34" t="n">
        <v>2450</v>
      </c>
      <c r="D112" s="34" t="n">
        <f aca="false">C112</f>
        <v>2450</v>
      </c>
      <c r="E112" s="27" t="n">
        <v>80</v>
      </c>
      <c r="F112" s="27" t="n">
        <v>17.2</v>
      </c>
      <c r="G112" s="29"/>
    </row>
    <row r="113" customFormat="false" ht="14" hidden="false" customHeight="true" outlineLevel="0" collapsed="false">
      <c r="A113" s="26" t="s">
        <v>139</v>
      </c>
      <c r="B113" s="27" t="s">
        <v>136</v>
      </c>
      <c r="C113" s="34" t="n">
        <v>2650</v>
      </c>
      <c r="D113" s="34" t="n">
        <f aca="false">C113</f>
        <v>2650</v>
      </c>
      <c r="E113" s="27" t="n">
        <v>80</v>
      </c>
      <c r="F113" s="27" t="n">
        <v>19.94</v>
      </c>
      <c r="G113" s="29"/>
    </row>
    <row r="114" customFormat="false" ht="13" hidden="false" customHeight="true" outlineLevel="0" collapsed="false">
      <c r="A114" s="26" t="s">
        <v>140</v>
      </c>
      <c r="B114" s="27" t="s">
        <v>136</v>
      </c>
      <c r="C114" s="34" t="n">
        <v>3100</v>
      </c>
      <c r="D114" s="34" t="n">
        <f aca="false">C114</f>
        <v>3100</v>
      </c>
      <c r="E114" s="27" t="n">
        <v>80</v>
      </c>
      <c r="F114" s="27" t="n">
        <v>22.08</v>
      </c>
      <c r="G114" s="29"/>
    </row>
    <row r="115" customFormat="false" ht="13" hidden="false" customHeight="true" outlineLevel="0" collapsed="false">
      <c r="A115" s="11" t="s">
        <v>141</v>
      </c>
      <c r="B115" s="11"/>
      <c r="C115" s="11"/>
      <c r="D115" s="11"/>
      <c r="E115" s="11"/>
      <c r="F115" s="11"/>
      <c r="G115" s="11"/>
      <c r="H115" s="11"/>
    </row>
    <row r="116" customFormat="false" ht="14" hidden="false" customHeight="true" outlineLevel="0" collapsed="false">
      <c r="A116" s="26" t="s">
        <v>142</v>
      </c>
      <c r="B116" s="27" t="s">
        <v>136</v>
      </c>
      <c r="C116" s="34" t="n">
        <v>2685</v>
      </c>
      <c r="D116" s="34" t="n">
        <f aca="false">C116</f>
        <v>2685</v>
      </c>
      <c r="E116" s="27" t="n">
        <v>80</v>
      </c>
      <c r="F116" s="27" t="n">
        <v>25.5</v>
      </c>
      <c r="G116" s="32" t="n">
        <v>92500</v>
      </c>
    </row>
    <row r="117" customFormat="false" ht="12" hidden="false" customHeight="true" outlineLevel="0" collapsed="false">
      <c r="A117" s="11" t="s">
        <v>143</v>
      </c>
      <c r="B117" s="11"/>
      <c r="C117" s="11"/>
      <c r="D117" s="11"/>
      <c r="E117" s="11"/>
      <c r="F117" s="11"/>
      <c r="G117" s="11"/>
      <c r="H117" s="11"/>
    </row>
    <row r="118" customFormat="false" ht="13" hidden="false" customHeight="true" outlineLevel="0" collapsed="false">
      <c r="A118" s="26" t="s">
        <v>144</v>
      </c>
      <c r="B118" s="27" t="s">
        <v>136</v>
      </c>
      <c r="C118" s="34" t="n">
        <v>3325</v>
      </c>
      <c r="D118" s="34" t="n">
        <f aca="false">C118*1</f>
        <v>3325</v>
      </c>
      <c r="E118" s="27" t="n">
        <v>80</v>
      </c>
      <c r="F118" s="27" t="n">
        <v>38</v>
      </c>
      <c r="G118" s="29" t="n">
        <v>79500</v>
      </c>
      <c r="H118" s="16"/>
    </row>
    <row r="119" customFormat="false" ht="13" hidden="false" customHeight="true" outlineLevel="0" collapsed="false">
      <c r="A119" s="26" t="s">
        <v>145</v>
      </c>
      <c r="B119" s="27" t="s">
        <v>136</v>
      </c>
      <c r="C119" s="34" t="n">
        <v>2401</v>
      </c>
      <c r="D119" s="34" t="n">
        <f aca="false">C119*1</f>
        <v>2401</v>
      </c>
      <c r="E119" s="27" t="n">
        <v>100</v>
      </c>
      <c r="F119" s="27" t="n">
        <v>31.4</v>
      </c>
      <c r="G119" s="29" t="n">
        <v>69500</v>
      </c>
      <c r="H119" s="16"/>
    </row>
    <row r="120" customFormat="false" ht="14" hidden="false" customHeight="true" outlineLevel="0" collapsed="false">
      <c r="A120" s="26"/>
      <c r="B120" s="27"/>
      <c r="C120" s="34"/>
      <c r="D120" s="34"/>
      <c r="E120" s="27"/>
      <c r="F120" s="27"/>
      <c r="G120" s="29"/>
      <c r="H120" s="16"/>
    </row>
    <row r="121" customFormat="false" ht="14" hidden="false" customHeight="true" outlineLevel="0" collapsed="false">
      <c r="A121" s="26" t="s">
        <v>146</v>
      </c>
      <c r="B121" s="27" t="s">
        <v>136</v>
      </c>
      <c r="C121" s="34" t="n">
        <v>3823</v>
      </c>
      <c r="D121" s="34" t="n">
        <f aca="false">C121*1</f>
        <v>3823</v>
      </c>
      <c r="E121" s="27" t="n">
        <v>100</v>
      </c>
      <c r="F121" s="27" t="n">
        <v>50</v>
      </c>
      <c r="G121" s="29" t="n">
        <v>69500</v>
      </c>
      <c r="H121" s="16"/>
    </row>
    <row r="122" customFormat="false" ht="16" hidden="false" customHeight="true" outlineLevel="0" collapsed="false">
      <c r="A122" s="26" t="s">
        <v>147</v>
      </c>
      <c r="B122" s="27" t="s">
        <v>148</v>
      </c>
      <c r="C122" s="34" t="n">
        <f aca="false">D122/2</f>
        <v>2905</v>
      </c>
      <c r="D122" s="34" t="n">
        <v>5810</v>
      </c>
      <c r="E122" s="27" t="n">
        <v>100</v>
      </c>
      <c r="F122" s="27" t="n">
        <v>76</v>
      </c>
      <c r="G122" s="29" t="n">
        <v>69500</v>
      </c>
      <c r="H122" s="16"/>
    </row>
    <row r="123" customFormat="false" ht="16" hidden="false" customHeight="true" outlineLevel="0" collapsed="false">
      <c r="A123" s="26" t="s">
        <v>149</v>
      </c>
      <c r="B123" s="27" t="s">
        <v>150</v>
      </c>
      <c r="C123" s="34" t="n">
        <f aca="false">D123/9+150</f>
        <v>2562</v>
      </c>
      <c r="D123" s="34" t="n">
        <v>21708</v>
      </c>
      <c r="E123" s="27" t="n">
        <v>120</v>
      </c>
      <c r="F123" s="27" t="n">
        <v>288</v>
      </c>
      <c r="G123" s="29" t="n">
        <v>68500</v>
      </c>
    </row>
    <row r="124" customFormat="false" ht="13" hidden="false" customHeight="true" outlineLevel="0" collapsed="false">
      <c r="A124" s="26" t="s">
        <v>151</v>
      </c>
      <c r="B124" s="27" t="s">
        <v>150</v>
      </c>
      <c r="C124" s="34" t="n">
        <f aca="false">D124/9+150</f>
        <v>3106</v>
      </c>
      <c r="D124" s="34" t="n">
        <v>26604</v>
      </c>
      <c r="E124" s="27" t="n">
        <v>120</v>
      </c>
      <c r="F124" s="27" t="n">
        <v>353</v>
      </c>
      <c r="G124" s="29" t="n">
        <v>68500</v>
      </c>
      <c r="H124" s="16"/>
    </row>
    <row r="125" customFormat="false" ht="14" hidden="false" customHeight="true" outlineLevel="0" collapsed="false">
      <c r="A125" s="26" t="s">
        <v>152</v>
      </c>
      <c r="B125" s="27" t="s">
        <v>150</v>
      </c>
      <c r="C125" s="34" t="n">
        <f aca="false">D125/9+150</f>
        <v>3700</v>
      </c>
      <c r="D125" s="34" t="n">
        <v>31950</v>
      </c>
      <c r="E125" s="27" t="n">
        <v>120</v>
      </c>
      <c r="F125" s="27" t="n">
        <v>424</v>
      </c>
      <c r="G125" s="29" t="n">
        <v>68500</v>
      </c>
    </row>
    <row r="126" customFormat="false" ht="13" hidden="false" customHeight="true" outlineLevel="0" collapsed="false">
      <c r="A126" s="26" t="s">
        <v>153</v>
      </c>
      <c r="B126" s="27" t="s">
        <v>150</v>
      </c>
      <c r="C126" s="34" t="n">
        <f aca="false">D126/9+150</f>
        <v>4881</v>
      </c>
      <c r="D126" s="34" t="n">
        <v>42579</v>
      </c>
      <c r="E126" s="27" t="n">
        <v>150</v>
      </c>
      <c r="F126" s="27" t="n">
        <v>565</v>
      </c>
      <c r="G126" s="29" t="n">
        <v>68500</v>
      </c>
    </row>
    <row r="127" customFormat="false" ht="12.45" hidden="false" customHeight="true" outlineLevel="0" collapsed="false">
      <c r="A127" s="26" t="s">
        <v>154</v>
      </c>
      <c r="B127" s="27" t="s">
        <v>150</v>
      </c>
      <c r="C127" s="34" t="n">
        <f aca="false">D127/9+150</f>
        <v>6070</v>
      </c>
      <c r="D127" s="34" t="n">
        <v>53280</v>
      </c>
      <c r="E127" s="27" t="n">
        <v>150</v>
      </c>
      <c r="F127" s="27" t="n">
        <v>707</v>
      </c>
      <c r="G127" s="29" t="n">
        <v>68500</v>
      </c>
    </row>
    <row r="128" customFormat="false" ht="14" hidden="false" customHeight="true" outlineLevel="0" collapsed="false">
      <c r="A128" s="26" t="s">
        <v>155</v>
      </c>
      <c r="B128" s="27" t="s">
        <v>150</v>
      </c>
      <c r="C128" s="34" t="n">
        <f aca="false">D128/9+150</f>
        <v>7250</v>
      </c>
      <c r="D128" s="34" t="n">
        <v>63900</v>
      </c>
      <c r="E128" s="27" t="n">
        <v>150</v>
      </c>
      <c r="F128" s="27" t="n">
        <v>848</v>
      </c>
      <c r="G128" s="29" t="n">
        <v>68500</v>
      </c>
    </row>
    <row r="129" customFormat="false" ht="15" hidden="false" customHeight="true" outlineLevel="0" collapsed="false">
      <c r="A129" s="26" t="s">
        <v>156</v>
      </c>
      <c r="B129" s="27" t="s">
        <v>150</v>
      </c>
      <c r="C129" s="34" t="n">
        <f aca="false">D129/9+150</f>
        <v>8560</v>
      </c>
      <c r="D129" s="34" t="n">
        <v>75690</v>
      </c>
      <c r="E129" s="27" t="n">
        <v>180</v>
      </c>
      <c r="F129" s="27" t="n">
        <v>989.1</v>
      </c>
      <c r="G129" s="29" t="n">
        <v>69500</v>
      </c>
    </row>
    <row r="130" customFormat="false" ht="15" hidden="false" customHeight="true" outlineLevel="0" collapsed="false">
      <c r="A130" s="26" t="s">
        <v>157</v>
      </c>
      <c r="B130" s="27" t="s">
        <v>150</v>
      </c>
      <c r="C130" s="34" t="n">
        <f aca="false">D130/9+150</f>
        <v>9750</v>
      </c>
      <c r="D130" s="34" t="n">
        <v>86400</v>
      </c>
      <c r="E130" s="27" t="n">
        <v>200</v>
      </c>
      <c r="F130" s="27" t="n">
        <v>1130</v>
      </c>
      <c r="G130" s="29" t="n">
        <v>69500</v>
      </c>
    </row>
    <row r="131" customFormat="false" ht="12.2" hidden="false" customHeight="true" outlineLevel="0" collapsed="false">
      <c r="A131" s="26" t="s">
        <v>158</v>
      </c>
      <c r="B131" s="27" t="s">
        <v>150</v>
      </c>
      <c r="C131" s="34" t="n">
        <f aca="false">D131/9+150</f>
        <v>13439</v>
      </c>
      <c r="D131" s="34" t="n">
        <v>119601</v>
      </c>
      <c r="E131" s="27" t="n">
        <v>230</v>
      </c>
      <c r="F131" s="27" t="n">
        <v>1271.7</v>
      </c>
      <c r="G131" s="29" t="n">
        <v>85500</v>
      </c>
    </row>
    <row r="132" customFormat="false" ht="12.2" hidden="false" customHeight="true" outlineLevel="0" collapsed="false">
      <c r="A132" s="26" t="s">
        <v>159</v>
      </c>
      <c r="B132" s="27" t="s">
        <v>150</v>
      </c>
      <c r="C132" s="34" t="n">
        <f aca="false">D132/9+150</f>
        <v>13535</v>
      </c>
      <c r="D132" s="34" t="n">
        <v>120465</v>
      </c>
      <c r="E132" s="27" t="n">
        <v>250</v>
      </c>
      <c r="F132" s="27" t="n">
        <v>1413</v>
      </c>
      <c r="G132" s="29" t="n">
        <v>77500</v>
      </c>
      <c r="H132" s="16"/>
    </row>
    <row r="133" customFormat="false" ht="12.2" hidden="false" customHeight="true" outlineLevel="0" collapsed="false">
      <c r="A133" s="26" t="s">
        <v>160</v>
      </c>
      <c r="B133" s="27" t="s">
        <v>150</v>
      </c>
      <c r="C133" s="34" t="n">
        <f aca="false">D133/9+150</f>
        <v>18932</v>
      </c>
      <c r="D133" s="34" t="n">
        <v>169038</v>
      </c>
      <c r="E133" s="27" t="n">
        <v>300</v>
      </c>
      <c r="F133" s="27" t="n">
        <v>1766.25</v>
      </c>
      <c r="G133" s="35" t="n">
        <v>87000</v>
      </c>
    </row>
    <row r="134" customFormat="false" ht="12.2" hidden="false" customHeight="true" outlineLevel="0" collapsed="false">
      <c r="A134" s="26" t="s">
        <v>161</v>
      </c>
      <c r="B134" s="27" t="s">
        <v>150</v>
      </c>
      <c r="C134" s="34" t="n">
        <f aca="false">D134/9+150</f>
        <v>22688</v>
      </c>
      <c r="D134" s="34" t="n">
        <v>202842</v>
      </c>
      <c r="E134" s="27" t="n">
        <v>500</v>
      </c>
      <c r="F134" s="27" t="n">
        <v>2119.5</v>
      </c>
      <c r="G134" s="35" t="n">
        <v>87000</v>
      </c>
    </row>
    <row r="135" customFormat="false" ht="12.2" hidden="false" customHeight="true" outlineLevel="0" collapsed="false">
      <c r="A135" s="26" t="s">
        <v>162</v>
      </c>
      <c r="B135" s="27" t="s">
        <v>150</v>
      </c>
      <c r="C135" s="36" t="n">
        <f aca="false">D135/9+150</f>
        <v>42468</v>
      </c>
      <c r="D135" s="34" t="n">
        <v>380862</v>
      </c>
      <c r="E135" s="27" t="n">
        <v>700</v>
      </c>
      <c r="F135" s="27" t="n">
        <v>3533</v>
      </c>
      <c r="G135" s="35" t="n">
        <v>98000</v>
      </c>
    </row>
    <row r="136" customFormat="false" ht="11.9" hidden="false" customHeight="true" outlineLevel="0" collapsed="false">
      <c r="A136" s="37" t="s">
        <v>163</v>
      </c>
      <c r="B136" s="37"/>
      <c r="C136" s="37"/>
      <c r="D136" s="37"/>
      <c r="E136" s="37"/>
      <c r="F136" s="37"/>
      <c r="G136" s="37"/>
      <c r="H136" s="37"/>
    </row>
    <row r="137" customFormat="false" ht="11.9" hidden="false" customHeight="true" outlineLevel="0" collapsed="false">
      <c r="A137" s="26" t="s">
        <v>164</v>
      </c>
      <c r="B137" s="27" t="s">
        <v>136</v>
      </c>
      <c r="C137" s="34" t="n">
        <f aca="false">D137/3.125</f>
        <v>2264</v>
      </c>
      <c r="D137" s="34" t="n">
        <v>7075</v>
      </c>
      <c r="E137" s="27" t="n">
        <v>100</v>
      </c>
      <c r="F137" s="27" t="n">
        <v>77</v>
      </c>
      <c r="G137" s="27" t="n">
        <v>83500</v>
      </c>
    </row>
    <row r="138" customFormat="false" ht="11.9" hidden="false" customHeight="true" outlineLevel="0" collapsed="false">
      <c r="A138" s="26" t="s">
        <v>165</v>
      </c>
      <c r="B138" s="27" t="s">
        <v>150</v>
      </c>
      <c r="C138" s="34" t="n">
        <f aca="false">D138/9</f>
        <v>2660</v>
      </c>
      <c r="D138" s="34" t="n">
        <v>23940</v>
      </c>
      <c r="E138" s="27" t="n">
        <v>120</v>
      </c>
      <c r="F138" s="27" t="n">
        <v>296</v>
      </c>
      <c r="G138" s="27" t="n">
        <v>73500</v>
      </c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</row>
    <row r="139" customFormat="false" ht="11.9" hidden="false" customHeight="true" outlineLevel="0" collapsed="false">
      <c r="A139" s="26" t="s">
        <v>166</v>
      </c>
      <c r="B139" s="27" t="s">
        <v>150</v>
      </c>
      <c r="C139" s="34" t="n">
        <f aca="false">D139/9</f>
        <v>4012</v>
      </c>
      <c r="D139" s="34" t="n">
        <v>36108</v>
      </c>
      <c r="E139" s="27" t="n">
        <v>140</v>
      </c>
      <c r="F139" s="27" t="n">
        <v>418</v>
      </c>
      <c r="G139" s="27" t="n">
        <v>78500</v>
      </c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</row>
    <row r="140" customFormat="false" ht="9.35" hidden="false" customHeight="true" outlineLevel="0" collapsed="false">
      <c r="A140" s="11" t="s">
        <v>167</v>
      </c>
      <c r="B140" s="11"/>
      <c r="C140" s="11"/>
      <c r="D140" s="11"/>
      <c r="E140" s="11"/>
      <c r="F140" s="11"/>
      <c r="G140" s="11"/>
      <c r="H140" s="11"/>
    </row>
    <row r="141" customFormat="false" ht="10.45" hidden="false" customHeight="true" outlineLevel="0" collapsed="false">
      <c r="A141" s="31" t="s">
        <v>168</v>
      </c>
      <c r="B141" s="27" t="s">
        <v>136</v>
      </c>
      <c r="C141" s="34"/>
      <c r="D141" s="34" t="n">
        <v>7200</v>
      </c>
      <c r="E141" s="27"/>
      <c r="F141" s="27"/>
      <c r="G141" s="27" t="n">
        <v>99000</v>
      </c>
    </row>
    <row r="142" customFormat="false" ht="9.9" hidden="false" customHeight="true" outlineLevel="0" collapsed="false">
      <c r="A142" s="31" t="s">
        <v>169</v>
      </c>
      <c r="B142" s="27" t="s">
        <v>136</v>
      </c>
      <c r="C142" s="34"/>
      <c r="D142" s="34" t="n">
        <v>6800</v>
      </c>
      <c r="E142" s="27"/>
      <c r="F142" s="27"/>
      <c r="G142" s="27" t="n">
        <v>99000</v>
      </c>
    </row>
    <row r="143" customFormat="false" ht="11.6" hidden="false" customHeight="true" outlineLevel="0" collapsed="false">
      <c r="A143" s="11" t="s">
        <v>170</v>
      </c>
      <c r="B143" s="11"/>
      <c r="C143" s="11"/>
      <c r="D143" s="11"/>
      <c r="E143" s="11"/>
      <c r="F143" s="11"/>
      <c r="G143" s="11"/>
      <c r="H143" s="11"/>
    </row>
    <row r="144" customFormat="false" ht="13" hidden="false" customHeight="true" outlineLevel="0" collapsed="false">
      <c r="A144" s="26" t="s">
        <v>171</v>
      </c>
      <c r="B144" s="27" t="s">
        <v>11</v>
      </c>
      <c r="C144" s="34" t="n">
        <v>100</v>
      </c>
      <c r="D144" s="34" t="n">
        <f aca="false">C144*6</f>
        <v>600</v>
      </c>
      <c r="E144" s="27" t="n">
        <v>20</v>
      </c>
      <c r="F144" s="27" t="n">
        <v>1.12</v>
      </c>
      <c r="G144" s="27" t="n">
        <v>81500</v>
      </c>
      <c r="H144" s="16"/>
    </row>
    <row r="145" customFormat="false" ht="11.9" hidden="false" customHeight="true" outlineLevel="0" collapsed="false">
      <c r="A145" s="26" t="s">
        <v>172</v>
      </c>
      <c r="B145" s="27" t="s">
        <v>11</v>
      </c>
      <c r="C145" s="34" t="n">
        <v>131</v>
      </c>
      <c r="D145" s="34" t="n">
        <f aca="false">C145*6</f>
        <v>786</v>
      </c>
      <c r="E145" s="27" t="n">
        <v>25</v>
      </c>
      <c r="F145" s="27" t="n">
        <v>1.46</v>
      </c>
      <c r="G145" s="27" t="n">
        <v>81500</v>
      </c>
      <c r="H145" s="16"/>
    </row>
    <row r="146" customFormat="false" ht="11.9" hidden="false" customHeight="true" outlineLevel="0" collapsed="false">
      <c r="A146" s="26" t="s">
        <v>173</v>
      </c>
      <c r="B146" s="27" t="s">
        <v>11</v>
      </c>
      <c r="C146" s="34" t="n">
        <v>177</v>
      </c>
      <c r="D146" s="34" t="n">
        <f aca="false">C146*12</f>
        <v>2124</v>
      </c>
      <c r="E146" s="27" t="n">
        <v>30</v>
      </c>
      <c r="F146" s="27" t="n">
        <v>2.42</v>
      </c>
      <c r="G146" s="27" t="n">
        <v>66500</v>
      </c>
      <c r="H146" s="16"/>
    </row>
    <row r="147" s="41" customFormat="true" ht="13" hidden="false" customHeight="true" outlineLevel="0" collapsed="false">
      <c r="A147" s="26" t="s">
        <v>174</v>
      </c>
      <c r="B147" s="27" t="s">
        <v>11</v>
      </c>
      <c r="C147" s="34" t="n">
        <v>223</v>
      </c>
      <c r="D147" s="34" t="n">
        <f aca="false">C147*12</f>
        <v>2676</v>
      </c>
      <c r="E147" s="27" t="n">
        <v>40</v>
      </c>
      <c r="F147" s="27" t="n">
        <v>3.05</v>
      </c>
      <c r="G147" s="27" t="n">
        <v>66500</v>
      </c>
      <c r="H147" s="39"/>
      <c r="I147" s="40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</row>
    <row r="148" customFormat="false" ht="14" hidden="false" customHeight="true" outlineLevel="0" collapsed="false">
      <c r="A148" s="26" t="s">
        <v>175</v>
      </c>
      <c r="B148" s="27" t="s">
        <v>11</v>
      </c>
      <c r="C148" s="34" t="n">
        <v>276</v>
      </c>
      <c r="D148" s="34" t="n">
        <f aca="false">C148*12</f>
        <v>3312</v>
      </c>
      <c r="E148" s="27" t="n">
        <v>40</v>
      </c>
      <c r="F148" s="27" t="n">
        <v>3.77</v>
      </c>
      <c r="G148" s="32" t="n">
        <v>66500</v>
      </c>
      <c r="H148" s="16"/>
    </row>
    <row r="149" customFormat="false" ht="13" hidden="false" customHeight="true" outlineLevel="0" collapsed="false">
      <c r="A149" s="26" t="s">
        <v>176</v>
      </c>
      <c r="B149" s="27" t="s">
        <v>11</v>
      </c>
      <c r="C149" s="34" t="n">
        <v>287</v>
      </c>
      <c r="D149" s="34" t="n">
        <f aca="false">C149*12</f>
        <v>3444</v>
      </c>
      <c r="E149" s="27" t="n">
        <v>60</v>
      </c>
      <c r="F149" s="27" t="n">
        <v>3.92</v>
      </c>
      <c r="G149" s="27" t="n">
        <v>66500</v>
      </c>
    </row>
    <row r="150" customFormat="false" ht="13" hidden="false" customHeight="true" outlineLevel="0" collapsed="false">
      <c r="A150" s="26" t="s">
        <v>177</v>
      </c>
      <c r="B150" s="27" t="s">
        <v>11</v>
      </c>
      <c r="C150" s="34" t="n">
        <v>352</v>
      </c>
      <c r="D150" s="34" t="n">
        <f aca="false">C150*12</f>
        <v>4224</v>
      </c>
      <c r="E150" s="27" t="n">
        <v>60</v>
      </c>
      <c r="F150" s="27" t="n">
        <v>4.81</v>
      </c>
      <c r="G150" s="27" t="n">
        <v>66500</v>
      </c>
    </row>
    <row r="151" customFormat="false" ht="12" hidden="false" customHeight="true" outlineLevel="0" collapsed="false">
      <c r="A151" s="26" t="s">
        <v>178</v>
      </c>
      <c r="B151" s="27" t="s">
        <v>11</v>
      </c>
      <c r="C151" s="34" t="n">
        <v>450</v>
      </c>
      <c r="D151" s="34" t="n">
        <f aca="false">C151*12</f>
        <v>5400</v>
      </c>
      <c r="E151" s="27" t="n">
        <v>70</v>
      </c>
      <c r="F151" s="27" t="n">
        <v>5.8</v>
      </c>
      <c r="G151" s="27" t="n">
        <v>70500</v>
      </c>
      <c r="H151" s="16"/>
      <c r="I151" s="16"/>
    </row>
    <row r="152" customFormat="false" ht="14" hidden="false" customHeight="true" outlineLevel="0" collapsed="false">
      <c r="A152" s="26" t="s">
        <v>179</v>
      </c>
      <c r="B152" s="27" t="s">
        <v>11</v>
      </c>
      <c r="C152" s="34" t="n">
        <v>646</v>
      </c>
      <c r="D152" s="34" t="n">
        <f aca="false">C152*12</f>
        <v>7752</v>
      </c>
      <c r="E152" s="27" t="n">
        <v>90</v>
      </c>
      <c r="F152" s="27" t="n">
        <v>8.33</v>
      </c>
      <c r="G152" s="32" t="n">
        <v>70500</v>
      </c>
    </row>
    <row r="153" customFormat="false" ht="13" hidden="false" customHeight="true" outlineLevel="0" collapsed="false">
      <c r="A153" s="26" t="s">
        <v>180</v>
      </c>
      <c r="B153" s="27" t="s">
        <v>11</v>
      </c>
      <c r="C153" s="34" t="n">
        <v>878</v>
      </c>
      <c r="D153" s="34" t="n">
        <f aca="false">C153*12</f>
        <v>10536</v>
      </c>
      <c r="E153" s="27" t="n">
        <v>100</v>
      </c>
      <c r="F153" s="27" t="n">
        <v>7.53</v>
      </c>
      <c r="G153" s="27" t="n">
        <v>106000</v>
      </c>
    </row>
    <row r="154" customFormat="false" ht="14" hidden="false" customHeight="true" outlineLevel="0" collapsed="false">
      <c r="A154" s="31" t="s">
        <v>181</v>
      </c>
      <c r="B154" s="27" t="s">
        <v>11</v>
      </c>
      <c r="C154" s="34" t="n">
        <v>843</v>
      </c>
      <c r="D154" s="34" t="n">
        <f aca="false">C154*12</f>
        <v>10116</v>
      </c>
      <c r="E154" s="27" t="n">
        <v>100</v>
      </c>
      <c r="F154" s="27" t="n">
        <v>10.79</v>
      </c>
      <c r="G154" s="27" t="n">
        <v>71000</v>
      </c>
    </row>
    <row r="155" customFormat="false" ht="15" hidden="false" customHeight="true" outlineLevel="0" collapsed="false">
      <c r="A155" s="31" t="s">
        <v>182</v>
      </c>
      <c r="B155" s="27" t="s">
        <v>11</v>
      </c>
      <c r="C155" s="34" t="n">
        <v>1356</v>
      </c>
      <c r="D155" s="34" t="n">
        <f aca="false">C155*12</f>
        <v>16272</v>
      </c>
      <c r="E155" s="27" t="n">
        <v>120</v>
      </c>
      <c r="F155" s="27" t="n">
        <v>15.6</v>
      </c>
      <c r="G155" s="27" t="n">
        <v>79000</v>
      </c>
      <c r="H155" s="16"/>
    </row>
    <row r="156" customFormat="false" ht="14" hidden="false" customHeight="true" outlineLevel="0" collapsed="false">
      <c r="A156" s="11" t="s">
        <v>183</v>
      </c>
      <c r="B156" s="11"/>
      <c r="C156" s="11"/>
      <c r="D156" s="11"/>
      <c r="E156" s="11"/>
      <c r="F156" s="11"/>
      <c r="G156" s="11"/>
      <c r="H156" s="11"/>
    </row>
    <row r="157" customFormat="false" ht="14" hidden="false" customHeight="true" outlineLevel="0" collapsed="false">
      <c r="A157" s="26" t="s">
        <v>184</v>
      </c>
      <c r="B157" s="27" t="s">
        <v>11</v>
      </c>
      <c r="C157" s="34" t="n">
        <v>17</v>
      </c>
      <c r="D157" s="33" t="n">
        <f aca="false">C157*6</f>
        <v>102</v>
      </c>
      <c r="E157" s="27" t="n">
        <v>10</v>
      </c>
      <c r="F157" s="27" t="n">
        <v>0.22</v>
      </c>
      <c r="G157" s="27" t="n">
        <v>69500</v>
      </c>
    </row>
    <row r="158" customFormat="false" ht="12" hidden="false" customHeight="true" outlineLevel="0" collapsed="false">
      <c r="A158" s="26" t="s">
        <v>185</v>
      </c>
      <c r="B158" s="27" t="s">
        <v>11</v>
      </c>
      <c r="C158" s="34" t="n">
        <v>30</v>
      </c>
      <c r="D158" s="33" t="n">
        <f aca="false">C158*6</f>
        <v>180</v>
      </c>
      <c r="E158" s="27" t="n">
        <v>10</v>
      </c>
      <c r="F158" s="27" t="n">
        <v>0.4</v>
      </c>
      <c r="G158" s="27" t="n">
        <v>67000</v>
      </c>
    </row>
    <row r="159" customFormat="false" ht="12" hidden="false" customHeight="true" outlineLevel="0" collapsed="false">
      <c r="A159" s="26" t="s">
        <v>186</v>
      </c>
      <c r="B159" s="27" t="s">
        <v>11</v>
      </c>
      <c r="C159" s="34" t="n">
        <v>46</v>
      </c>
      <c r="D159" s="33" t="n">
        <f aca="false">C159*11.7</f>
        <v>538.2</v>
      </c>
      <c r="E159" s="27" t="n">
        <v>10</v>
      </c>
      <c r="F159" s="27" t="n">
        <v>0.62</v>
      </c>
      <c r="G159" s="27" t="n">
        <v>67000</v>
      </c>
    </row>
    <row r="160" customFormat="false" ht="13" hidden="false" customHeight="true" outlineLevel="0" collapsed="false">
      <c r="A160" s="26" t="s">
        <v>187</v>
      </c>
      <c r="B160" s="27" t="s">
        <v>11</v>
      </c>
      <c r="C160" s="34" t="n">
        <v>66</v>
      </c>
      <c r="D160" s="33" t="n">
        <f aca="false">C160*11.7</f>
        <v>772.2</v>
      </c>
      <c r="E160" s="27" t="n">
        <v>15</v>
      </c>
      <c r="F160" s="27" t="n">
        <v>0.89</v>
      </c>
      <c r="G160" s="27" t="n">
        <v>67500</v>
      </c>
    </row>
    <row r="161" customFormat="false" ht="13" hidden="false" customHeight="true" outlineLevel="0" collapsed="false">
      <c r="A161" s="26" t="s">
        <v>188</v>
      </c>
      <c r="B161" s="27" t="s">
        <v>11</v>
      </c>
      <c r="C161" s="34" t="n">
        <v>98</v>
      </c>
      <c r="D161" s="33" t="n">
        <f aca="false">C161*11.7</f>
        <v>1146.6</v>
      </c>
      <c r="E161" s="27" t="n">
        <v>20</v>
      </c>
      <c r="F161" s="27" t="n">
        <v>1.21</v>
      </c>
      <c r="G161" s="27" t="n">
        <v>73500</v>
      </c>
    </row>
    <row r="162" customFormat="false" ht="13" hidden="false" customHeight="true" outlineLevel="0" collapsed="false">
      <c r="A162" s="26" t="s">
        <v>189</v>
      </c>
      <c r="B162" s="27" t="s">
        <v>11</v>
      </c>
      <c r="C162" s="34" t="n">
        <v>125</v>
      </c>
      <c r="D162" s="33" t="n">
        <f aca="false">C162*11.7</f>
        <v>1462.5</v>
      </c>
      <c r="E162" s="27" t="n">
        <v>25</v>
      </c>
      <c r="F162" s="27" t="n">
        <v>1.58</v>
      </c>
      <c r="G162" s="27" t="n">
        <v>72000</v>
      </c>
    </row>
    <row r="163" customFormat="false" ht="14" hidden="false" customHeight="true" outlineLevel="0" collapsed="false">
      <c r="A163" s="26" t="s">
        <v>190</v>
      </c>
      <c r="B163" s="27" t="s">
        <v>11</v>
      </c>
      <c r="C163" s="34" t="n">
        <v>160</v>
      </c>
      <c r="D163" s="33" t="n">
        <f aca="false">C163*11.7</f>
        <v>1872</v>
      </c>
      <c r="E163" s="27" t="n">
        <v>30</v>
      </c>
      <c r="F163" s="27" t="n">
        <v>2</v>
      </c>
      <c r="G163" s="27" t="n">
        <v>72000</v>
      </c>
    </row>
    <row r="164" customFormat="false" ht="14" hidden="false" customHeight="true" outlineLevel="0" collapsed="false">
      <c r="A164" s="26" t="s">
        <v>191</v>
      </c>
      <c r="B164" s="27" t="s">
        <v>11</v>
      </c>
      <c r="C164" s="34" t="n">
        <v>196</v>
      </c>
      <c r="D164" s="33" t="n">
        <f aca="false">C164*11.7</f>
        <v>2293.2</v>
      </c>
      <c r="E164" s="27" t="n">
        <v>30</v>
      </c>
      <c r="F164" s="27" t="n">
        <v>2.47</v>
      </c>
      <c r="G164" s="27" t="n">
        <v>72000</v>
      </c>
    </row>
    <row r="165" customFormat="false" ht="15" hidden="false" customHeight="true" outlineLevel="0" collapsed="false">
      <c r="A165" s="42" t="s">
        <v>192</v>
      </c>
      <c r="B165" s="27" t="s">
        <v>11</v>
      </c>
      <c r="C165" s="34" t="n">
        <v>256</v>
      </c>
      <c r="D165" s="33" t="n">
        <f aca="false">C165*6</f>
        <v>1536</v>
      </c>
      <c r="E165" s="27" t="n">
        <v>50</v>
      </c>
      <c r="F165" s="27" t="s">
        <v>193</v>
      </c>
      <c r="G165" s="32" t="n">
        <v>78000</v>
      </c>
    </row>
    <row r="166" customFormat="false" ht="13" hidden="false" customHeight="true" outlineLevel="0" collapsed="false">
      <c r="A166" s="26" t="s">
        <v>194</v>
      </c>
      <c r="B166" s="27" t="s">
        <v>11</v>
      </c>
      <c r="C166" s="34" t="n">
        <v>335</v>
      </c>
      <c r="D166" s="33" t="n">
        <f aca="false">C166*6</f>
        <v>2010</v>
      </c>
      <c r="E166" s="27" t="n">
        <v>60</v>
      </c>
      <c r="F166" s="43" t="n">
        <v>3.9</v>
      </c>
      <c r="G166" s="27" t="n">
        <v>78000</v>
      </c>
    </row>
    <row r="167" customFormat="false" ht="17" hidden="false" customHeight="true" outlineLevel="0" collapsed="false">
      <c r="A167" s="26" t="s">
        <v>195</v>
      </c>
      <c r="B167" s="27" t="s">
        <v>11</v>
      </c>
      <c r="C167" s="34" t="n">
        <v>307</v>
      </c>
      <c r="D167" s="33" t="n">
        <f aca="false">C167*11.7</f>
        <v>3591.9</v>
      </c>
      <c r="E167" s="27" t="n">
        <v>60</v>
      </c>
      <c r="F167" s="27" t="n">
        <v>3.853</v>
      </c>
      <c r="G167" s="27" t="n">
        <v>72500</v>
      </c>
    </row>
    <row r="168" customFormat="false" ht="12.65" hidden="false" customHeight="true" outlineLevel="0" collapsed="false">
      <c r="A168" s="26" t="s">
        <v>196</v>
      </c>
      <c r="B168" s="27" t="s">
        <v>11</v>
      </c>
      <c r="C168" s="34" t="n">
        <v>511</v>
      </c>
      <c r="D168" s="33"/>
      <c r="E168" s="27" t="n">
        <v>100</v>
      </c>
      <c r="F168" s="27" t="n">
        <v>5.55</v>
      </c>
      <c r="G168" s="27" t="n">
        <v>83500</v>
      </c>
    </row>
    <row r="169" customFormat="false" ht="11.6" hidden="false" customHeight="true" outlineLevel="0" collapsed="false">
      <c r="A169" s="26" t="s">
        <v>197</v>
      </c>
      <c r="B169" s="27" t="s">
        <v>11</v>
      </c>
      <c r="C169" s="34" t="n">
        <v>623</v>
      </c>
      <c r="D169" s="33"/>
      <c r="E169" s="27" t="n">
        <v>120</v>
      </c>
      <c r="F169" s="27" t="n">
        <v>6.86</v>
      </c>
      <c r="G169" s="27" t="n">
        <v>82500</v>
      </c>
    </row>
    <row r="170" customFormat="false" ht="14" hidden="false" customHeight="true" outlineLevel="0" collapsed="false">
      <c r="A170" s="26" t="s">
        <v>198</v>
      </c>
      <c r="B170" s="27" t="s">
        <v>11</v>
      </c>
      <c r="C170" s="34" t="n">
        <v>725</v>
      </c>
      <c r="D170" s="33"/>
      <c r="E170" s="27" t="n">
        <v>150</v>
      </c>
      <c r="F170" s="27" t="n">
        <v>7.99</v>
      </c>
      <c r="G170" s="27" t="n">
        <v>82500</v>
      </c>
    </row>
    <row r="171" customFormat="false" ht="15" hidden="false" customHeight="true" outlineLevel="0" collapsed="false">
      <c r="A171" s="26" t="s">
        <v>199</v>
      </c>
      <c r="B171" s="27" t="s">
        <v>11</v>
      </c>
      <c r="C171" s="34" t="n">
        <v>896</v>
      </c>
      <c r="D171" s="33"/>
      <c r="E171" s="27" t="n">
        <v>200</v>
      </c>
      <c r="F171" s="27" t="n">
        <v>9.86</v>
      </c>
      <c r="G171" s="27" t="n">
        <v>82500</v>
      </c>
    </row>
    <row r="172" customFormat="false" ht="14" hidden="false" customHeight="true" outlineLevel="0" collapsed="false">
      <c r="A172" s="26" t="s">
        <v>200</v>
      </c>
      <c r="B172" s="27" t="s">
        <v>11</v>
      </c>
      <c r="C172" s="34" t="n">
        <v>1368</v>
      </c>
      <c r="D172" s="33"/>
      <c r="E172" s="27" t="n">
        <v>250</v>
      </c>
      <c r="F172" s="27" t="n">
        <v>15.41</v>
      </c>
      <c r="G172" s="27" t="n">
        <v>80500</v>
      </c>
    </row>
    <row r="173" customFormat="false" ht="12" hidden="false" customHeight="true" outlineLevel="0" collapsed="false">
      <c r="A173" s="26" t="s">
        <v>201</v>
      </c>
      <c r="B173" s="27" t="s">
        <v>11</v>
      </c>
      <c r="C173" s="34" t="n">
        <v>2030</v>
      </c>
      <c r="D173" s="33"/>
      <c r="E173" s="27" t="n">
        <v>280</v>
      </c>
      <c r="F173" s="27" t="n">
        <v>22.2</v>
      </c>
      <c r="G173" s="27" t="n">
        <v>83000</v>
      </c>
    </row>
    <row r="174" customFormat="false" ht="12" hidden="false" customHeight="true" outlineLevel="0" collapsed="false">
      <c r="A174" s="26" t="s">
        <v>202</v>
      </c>
      <c r="B174" s="27" t="s">
        <v>11</v>
      </c>
      <c r="C174" s="34" t="n">
        <v>2708</v>
      </c>
      <c r="D174" s="33"/>
      <c r="E174" s="27" t="n">
        <v>300</v>
      </c>
      <c r="F174" s="27" t="n">
        <v>30.21</v>
      </c>
      <c r="G174" s="27" t="n">
        <v>81500</v>
      </c>
    </row>
    <row r="175" customFormat="false" ht="12" hidden="false" customHeight="true" outlineLevel="0" collapsed="false">
      <c r="A175" s="26" t="s">
        <v>203</v>
      </c>
      <c r="B175" s="27" t="s">
        <v>11</v>
      </c>
      <c r="C175" s="34" t="n">
        <v>3540</v>
      </c>
      <c r="D175" s="33"/>
      <c r="E175" s="27" t="n">
        <v>350</v>
      </c>
      <c r="F175" s="27" t="n">
        <v>39.46</v>
      </c>
      <c r="G175" s="27" t="n">
        <v>81500</v>
      </c>
    </row>
    <row r="176" customFormat="false" ht="13" hidden="false" customHeight="true" outlineLevel="0" collapsed="false">
      <c r="A176" s="26" t="s">
        <v>204</v>
      </c>
      <c r="B176" s="27" t="s">
        <v>11</v>
      </c>
      <c r="C176" s="34" t="n">
        <v>4425</v>
      </c>
      <c r="D176" s="33"/>
      <c r="E176" s="27" t="n">
        <v>450</v>
      </c>
      <c r="F176" s="44" t="s">
        <v>205</v>
      </c>
      <c r="G176" s="27" t="n">
        <v>80500</v>
      </c>
    </row>
    <row r="177" customFormat="false" ht="15" hidden="false" customHeight="true" outlineLevel="0" collapsed="false">
      <c r="A177" s="26" t="s">
        <v>206</v>
      </c>
      <c r="B177" s="27" t="s">
        <v>11</v>
      </c>
      <c r="C177" s="34" t="n">
        <v>5460</v>
      </c>
      <c r="D177" s="33"/>
      <c r="E177" s="27" t="n">
        <v>500</v>
      </c>
      <c r="F177" s="27" t="n">
        <v>61.65</v>
      </c>
      <c r="G177" s="27" t="n">
        <v>80500</v>
      </c>
    </row>
    <row r="178" customFormat="false" ht="14" hidden="false" customHeight="true" outlineLevel="0" collapsed="false">
      <c r="A178" s="26" t="s">
        <v>207</v>
      </c>
      <c r="B178" s="27" t="s">
        <v>11</v>
      </c>
      <c r="C178" s="34" t="n">
        <v>7865</v>
      </c>
      <c r="D178" s="33"/>
      <c r="E178" s="27" t="n">
        <v>600</v>
      </c>
      <c r="F178" s="27" t="n">
        <v>88.782</v>
      </c>
      <c r="G178" s="27" t="n">
        <v>80500</v>
      </c>
    </row>
    <row r="179" customFormat="false" ht="13" hidden="false" customHeight="true" outlineLevel="0" collapsed="false">
      <c r="A179" s="26" t="s">
        <v>208</v>
      </c>
      <c r="B179" s="27" t="s">
        <v>11</v>
      </c>
      <c r="C179" s="34" t="n">
        <v>9230</v>
      </c>
      <c r="D179" s="33"/>
      <c r="E179" s="27" t="n">
        <v>700</v>
      </c>
      <c r="F179" s="27" t="n">
        <v>104.2</v>
      </c>
      <c r="G179" s="27" t="n">
        <v>80500</v>
      </c>
    </row>
    <row r="180" customFormat="false" ht="13" hidden="false" customHeight="true" outlineLevel="0" collapsed="false">
      <c r="A180" s="26" t="s">
        <v>209</v>
      </c>
      <c r="B180" s="27" t="s">
        <v>11</v>
      </c>
      <c r="C180" s="34" t="n">
        <v>12285</v>
      </c>
      <c r="D180" s="33"/>
      <c r="E180" s="27" t="n">
        <v>750</v>
      </c>
      <c r="F180" s="27" t="n">
        <v>138.72</v>
      </c>
      <c r="G180" s="27" t="n">
        <v>80500</v>
      </c>
    </row>
    <row r="181" customFormat="false" ht="13" hidden="false" customHeight="true" outlineLevel="0" collapsed="false">
      <c r="A181" s="26" t="s">
        <v>210</v>
      </c>
      <c r="B181" s="27" t="s">
        <v>11</v>
      </c>
      <c r="C181" s="34" t="n">
        <v>17690</v>
      </c>
      <c r="D181" s="33"/>
      <c r="E181" s="27" t="n">
        <v>800</v>
      </c>
      <c r="F181" s="27" t="s">
        <v>211</v>
      </c>
      <c r="G181" s="27" t="n">
        <v>80500</v>
      </c>
    </row>
    <row r="182" customFormat="false" ht="15" hidden="false" customHeight="true" outlineLevel="0" collapsed="false">
      <c r="A182" s="26" t="s">
        <v>212</v>
      </c>
      <c r="B182" s="27" t="s">
        <v>11</v>
      </c>
      <c r="C182" s="34" t="n">
        <v>29550</v>
      </c>
      <c r="D182" s="33"/>
      <c r="E182" s="27" t="n">
        <v>1250</v>
      </c>
      <c r="F182" s="44" t="n">
        <v>298.405</v>
      </c>
      <c r="G182" s="27" t="n">
        <v>90000</v>
      </c>
    </row>
    <row r="183" customFormat="false" ht="14" hidden="false" customHeight="true" outlineLevel="0" collapsed="false">
      <c r="A183" s="11" t="s">
        <v>213</v>
      </c>
      <c r="B183" s="11"/>
      <c r="C183" s="11"/>
      <c r="D183" s="11"/>
      <c r="E183" s="11"/>
      <c r="F183" s="11"/>
      <c r="G183" s="11"/>
      <c r="H183" s="11"/>
    </row>
    <row r="184" customFormat="false" ht="12" hidden="false" customHeight="true" outlineLevel="0" collapsed="false">
      <c r="A184" s="31" t="s">
        <v>214</v>
      </c>
      <c r="B184" s="27" t="s">
        <v>11</v>
      </c>
      <c r="C184" s="27" t="n">
        <v>60</v>
      </c>
      <c r="D184" s="27" t="n">
        <f aca="false">C184*6</f>
        <v>360</v>
      </c>
      <c r="E184" s="27" t="n">
        <v>20</v>
      </c>
      <c r="F184" s="27" t="n">
        <v>0.502</v>
      </c>
      <c r="G184" s="27" t="n">
        <v>95000</v>
      </c>
    </row>
    <row r="185" customFormat="false" ht="15" hidden="false" customHeight="true" outlineLevel="0" collapsed="false">
      <c r="A185" s="26" t="s">
        <v>215</v>
      </c>
      <c r="B185" s="27" t="s">
        <v>11</v>
      </c>
      <c r="C185" s="27" t="n">
        <v>72</v>
      </c>
      <c r="D185" s="27" t="n">
        <f aca="false">C185*6</f>
        <v>432</v>
      </c>
      <c r="E185" s="27" t="n">
        <v>20</v>
      </c>
      <c r="F185" s="27" t="n">
        <v>0.785</v>
      </c>
      <c r="G185" s="27" t="n">
        <v>82500</v>
      </c>
    </row>
    <row r="186" customFormat="false" ht="14" hidden="false" customHeight="true" outlineLevel="0" collapsed="false">
      <c r="A186" s="26" t="s">
        <v>216</v>
      </c>
      <c r="B186" s="27" t="s">
        <v>11</v>
      </c>
      <c r="C186" s="27" t="n">
        <v>99</v>
      </c>
      <c r="D186" s="27" t="n">
        <f aca="false">C186*6</f>
        <v>594</v>
      </c>
      <c r="E186" s="27" t="n">
        <v>20</v>
      </c>
      <c r="F186" s="27" t="n">
        <v>1.13</v>
      </c>
      <c r="G186" s="27" t="n">
        <v>79500</v>
      </c>
    </row>
    <row r="187" customFormat="false" ht="14" hidden="false" customHeight="true" outlineLevel="0" collapsed="false">
      <c r="A187" s="26" t="s">
        <v>217</v>
      </c>
      <c r="B187" s="27" t="s">
        <v>11</v>
      </c>
      <c r="C187" s="27" t="n">
        <v>149</v>
      </c>
      <c r="D187" s="27" t="n">
        <f aca="false">C187*6</f>
        <v>894</v>
      </c>
      <c r="E187" s="27" t="n">
        <v>30</v>
      </c>
      <c r="F187" s="27" t="n">
        <v>1.539</v>
      </c>
      <c r="G187" s="27" t="n">
        <v>88000</v>
      </c>
      <c r="H187" s="16"/>
    </row>
    <row r="188" customFormat="false" ht="14" hidden="false" customHeight="true" outlineLevel="0" collapsed="false">
      <c r="A188" s="26" t="s">
        <v>218</v>
      </c>
      <c r="B188" s="27" t="s">
        <v>11</v>
      </c>
      <c r="C188" s="27" t="n">
        <v>210</v>
      </c>
      <c r="D188" s="27" t="n">
        <f aca="false">C188*6</f>
        <v>1260</v>
      </c>
      <c r="E188" s="27" t="n">
        <v>30</v>
      </c>
      <c r="F188" s="27" t="n">
        <v>2.01</v>
      </c>
      <c r="G188" s="27" t="n">
        <v>95000</v>
      </c>
    </row>
    <row r="189" customFormat="false" ht="13" hidden="false" customHeight="true" outlineLevel="0" collapsed="false">
      <c r="A189" s="26" t="s">
        <v>219</v>
      </c>
      <c r="B189" s="27" t="s">
        <v>11</v>
      </c>
      <c r="C189" s="27" t="n">
        <v>311</v>
      </c>
      <c r="D189" s="27" t="n">
        <f aca="false">C189*6</f>
        <v>1866</v>
      </c>
      <c r="E189" s="27" t="n">
        <v>40</v>
      </c>
      <c r="F189" s="27" t="n">
        <v>3.14</v>
      </c>
      <c r="G189" s="27" t="n">
        <v>90000</v>
      </c>
    </row>
    <row r="190" customFormat="false" ht="15" hidden="false" customHeight="true" outlineLevel="0" collapsed="false">
      <c r="A190" s="26" t="s">
        <v>220</v>
      </c>
      <c r="B190" s="27" t="s">
        <v>11</v>
      </c>
      <c r="C190" s="27" t="n">
        <v>470</v>
      </c>
      <c r="D190" s="27" t="n">
        <f aca="false">C190*6</f>
        <v>2820</v>
      </c>
      <c r="E190" s="27" t="n">
        <v>50</v>
      </c>
      <c r="F190" s="27" t="n">
        <v>4.906</v>
      </c>
      <c r="G190" s="27" t="n">
        <v>87000</v>
      </c>
    </row>
    <row r="191" customFormat="false" ht="14" hidden="false" customHeight="true" outlineLevel="0" collapsed="false">
      <c r="A191" s="26" t="s">
        <v>221</v>
      </c>
      <c r="B191" s="27" t="s">
        <v>11</v>
      </c>
      <c r="C191" s="27" t="n">
        <v>933</v>
      </c>
      <c r="D191" s="27" t="n">
        <f aca="false">C191*6</f>
        <v>5598</v>
      </c>
      <c r="E191" s="27" t="n">
        <v>60</v>
      </c>
      <c r="F191" s="27" t="n">
        <v>7.065</v>
      </c>
      <c r="G191" s="27" t="n">
        <v>120000</v>
      </c>
    </row>
    <row r="192" customFormat="false" ht="13" hidden="false" customHeight="true" outlineLevel="0" collapsed="false">
      <c r="A192" s="28" t="s">
        <v>222</v>
      </c>
      <c r="B192" s="29" t="s">
        <v>11</v>
      </c>
      <c r="C192" s="29" t="n">
        <v>1658</v>
      </c>
      <c r="D192" s="27" t="n">
        <f aca="false">C192*6</f>
        <v>9948</v>
      </c>
      <c r="E192" s="27" t="n">
        <v>100</v>
      </c>
      <c r="F192" s="29" t="n">
        <v>12.56</v>
      </c>
      <c r="G192" s="27" t="n">
        <v>120000</v>
      </c>
      <c r="H192" s="16"/>
    </row>
    <row r="193" customFormat="false" ht="12.2" hidden="false" customHeight="true" outlineLevel="0" collapsed="false">
      <c r="A193" s="26" t="s">
        <v>223</v>
      </c>
      <c r="B193" s="27" t="s">
        <v>11</v>
      </c>
      <c r="C193" s="27" t="n">
        <v>2590</v>
      </c>
      <c r="D193" s="27" t="n">
        <f aca="false">C193*6</f>
        <v>15540</v>
      </c>
      <c r="E193" s="27" t="n">
        <v>120</v>
      </c>
      <c r="F193" s="27" t="n">
        <v>19.625</v>
      </c>
      <c r="G193" s="27" t="n">
        <v>120000</v>
      </c>
    </row>
    <row r="194" customFormat="false" ht="13" hidden="false" customHeight="true" outlineLevel="0" collapsed="false">
      <c r="A194" s="26" t="s">
        <v>224</v>
      </c>
      <c r="B194" s="27" t="s">
        <v>11</v>
      </c>
      <c r="C194" s="27" t="n">
        <v>3730</v>
      </c>
      <c r="D194" s="27" t="n">
        <v>21840</v>
      </c>
      <c r="E194" s="27" t="n">
        <v>150</v>
      </c>
      <c r="F194" s="27" t="n">
        <v>28.26</v>
      </c>
      <c r="G194" s="27" t="n">
        <v>120000</v>
      </c>
    </row>
    <row r="195" customFormat="false" ht="12.2" hidden="false" customHeight="true" outlineLevel="0" collapsed="false">
      <c r="A195" s="11" t="s">
        <v>225</v>
      </c>
      <c r="B195" s="11"/>
      <c r="C195" s="11"/>
      <c r="D195" s="11"/>
      <c r="E195" s="11"/>
      <c r="F195" s="11"/>
      <c r="G195" s="11"/>
      <c r="H195" s="11"/>
    </row>
    <row r="196" customFormat="false" ht="12.2" hidden="false" customHeight="true" outlineLevel="0" collapsed="false">
      <c r="A196" s="26" t="s">
        <v>226</v>
      </c>
      <c r="B196" s="29" t="s">
        <v>11</v>
      </c>
      <c r="C196" s="29" t="n">
        <v>135</v>
      </c>
      <c r="D196" s="29" t="n">
        <f aca="false">C196*6</f>
        <v>810</v>
      </c>
      <c r="E196" s="29" t="n">
        <v>30</v>
      </c>
      <c r="F196" s="38" t="n">
        <v>0.979</v>
      </c>
      <c r="G196" s="38" t="n">
        <v>125500</v>
      </c>
    </row>
    <row r="197" customFormat="false" ht="12.2" hidden="false" customHeight="true" outlineLevel="0" collapsed="false">
      <c r="A197" s="26" t="s">
        <v>227</v>
      </c>
      <c r="B197" s="27" t="s">
        <v>11</v>
      </c>
      <c r="C197" s="27" t="n">
        <v>168</v>
      </c>
      <c r="D197" s="27" t="n">
        <f aca="false">C197*6</f>
        <v>1008</v>
      </c>
      <c r="E197" s="27" t="n">
        <v>40</v>
      </c>
      <c r="F197" s="27" t="n">
        <v>1.332</v>
      </c>
      <c r="G197" s="29" t="n">
        <v>114500</v>
      </c>
    </row>
    <row r="198" customFormat="false" ht="13" hidden="false" customHeight="true" outlineLevel="0" collapsed="false">
      <c r="A198" s="26" t="s">
        <v>228</v>
      </c>
      <c r="B198" s="27" t="s">
        <v>11</v>
      </c>
      <c r="C198" s="27" t="n">
        <v>261</v>
      </c>
      <c r="D198" s="27" t="n">
        <f aca="false">C198*6</f>
        <v>1566</v>
      </c>
      <c r="E198" s="27" t="n">
        <v>50</v>
      </c>
      <c r="F198" s="27" t="n">
        <v>1.965</v>
      </c>
      <c r="G198" s="29" t="n">
        <v>120500</v>
      </c>
    </row>
    <row r="199" customFormat="false" ht="14" hidden="false" customHeight="true" outlineLevel="0" collapsed="false">
      <c r="A199" s="26" t="s">
        <v>229</v>
      </c>
      <c r="B199" s="27" t="s">
        <v>11</v>
      </c>
      <c r="C199" s="27" t="n">
        <v>331</v>
      </c>
      <c r="D199" s="27" t="n">
        <f aca="false">C199*6</f>
        <v>1986</v>
      </c>
      <c r="E199" s="27" t="n">
        <v>50</v>
      </c>
      <c r="F199" s="27" t="n">
        <v>2.454</v>
      </c>
      <c r="G199" s="29" t="n">
        <v>122500</v>
      </c>
    </row>
    <row r="200" customFormat="false" ht="14" hidden="false" customHeight="true" outlineLevel="0" collapsed="false">
      <c r="A200" s="45" t="s">
        <v>230</v>
      </c>
      <c r="B200" s="27" t="s">
        <v>11</v>
      </c>
      <c r="C200" s="27" t="n">
        <v>425</v>
      </c>
      <c r="D200" s="27" t="n">
        <f aca="false">C200*6</f>
        <v>2550</v>
      </c>
      <c r="E200" s="27" t="n">
        <v>80</v>
      </c>
      <c r="F200" s="27" t="n">
        <v>3.29</v>
      </c>
      <c r="G200" s="29" t="n">
        <v>117500</v>
      </c>
    </row>
    <row r="201" customFormat="false" ht="13" hidden="false" customHeight="true" outlineLevel="0" collapsed="false">
      <c r="A201" s="46" t="s">
        <v>231</v>
      </c>
      <c r="B201" s="27" t="s">
        <v>11</v>
      </c>
      <c r="C201" s="27" t="n">
        <v>506</v>
      </c>
      <c r="D201" s="27" t="n">
        <f aca="false">C201*6</f>
        <v>3036</v>
      </c>
      <c r="E201" s="27" t="n">
        <v>80</v>
      </c>
      <c r="F201" s="27" t="n">
        <v>3.916</v>
      </c>
      <c r="G201" s="29" t="n">
        <v>117500</v>
      </c>
    </row>
    <row r="202" customFormat="false" ht="12.2" hidden="false" customHeight="true" outlineLevel="0" collapsed="false">
      <c r="A202" s="31" t="s">
        <v>232</v>
      </c>
      <c r="B202" s="27" t="s">
        <v>11</v>
      </c>
      <c r="C202" s="27" t="n">
        <v>641</v>
      </c>
      <c r="D202" s="27" t="n">
        <f aca="false">C202*6</f>
        <v>3846</v>
      </c>
      <c r="E202" s="27" t="n">
        <v>100</v>
      </c>
      <c r="F202" s="27" t="n">
        <v>4.956</v>
      </c>
      <c r="G202" s="29" t="n">
        <v>117500</v>
      </c>
    </row>
    <row r="203" customFormat="false" ht="14" hidden="false" customHeight="true" outlineLevel="0" collapsed="false">
      <c r="A203" s="31" t="s">
        <v>233</v>
      </c>
      <c r="B203" s="32" t="s">
        <v>11</v>
      </c>
      <c r="C203" s="32" t="n">
        <v>757</v>
      </c>
      <c r="D203" s="27" t="n">
        <f aca="false">C203*6</f>
        <v>4542</v>
      </c>
      <c r="E203" s="32" t="n">
        <v>100</v>
      </c>
      <c r="F203" s="27" t="n">
        <v>6.118</v>
      </c>
      <c r="G203" s="29" t="n">
        <v>112500</v>
      </c>
    </row>
    <row r="204" customFormat="false" ht="12.2" hidden="false" customHeight="true" outlineLevel="0" collapsed="false">
      <c r="A204" s="31" t="s">
        <v>234</v>
      </c>
      <c r="B204" s="32" t="s">
        <v>11</v>
      </c>
      <c r="C204" s="32" t="n">
        <v>818</v>
      </c>
      <c r="D204" s="27" t="n">
        <f aca="false">C204*6</f>
        <v>4908</v>
      </c>
      <c r="E204" s="32" t="n">
        <v>100</v>
      </c>
      <c r="F204" s="27" t="n">
        <v>6.961</v>
      </c>
      <c r="G204" s="29" t="n">
        <v>106500</v>
      </c>
    </row>
    <row r="205" customFormat="false" ht="14" hidden="false" customHeight="true" outlineLevel="0" collapsed="false">
      <c r="A205" s="31" t="s">
        <v>235</v>
      </c>
      <c r="B205" s="32" t="s">
        <v>11</v>
      </c>
      <c r="C205" s="32" t="n">
        <v>1035</v>
      </c>
      <c r="D205" s="27" t="n">
        <f aca="false">C205*6</f>
        <v>6210</v>
      </c>
      <c r="E205" s="32" t="n">
        <v>150</v>
      </c>
      <c r="F205" s="44" t="s">
        <v>236</v>
      </c>
      <c r="G205" s="29" t="n">
        <v>106500</v>
      </c>
    </row>
    <row r="206" customFormat="false" ht="13" hidden="false" customHeight="true" outlineLevel="0" collapsed="false">
      <c r="A206" s="31" t="s">
        <v>237</v>
      </c>
      <c r="B206" s="32" t="s">
        <v>11</v>
      </c>
      <c r="C206" s="32" t="n">
        <v>1340</v>
      </c>
      <c r="D206" s="27"/>
      <c r="E206" s="32" t="n">
        <v>200</v>
      </c>
      <c r="F206" s="44" t="s">
        <v>238</v>
      </c>
      <c r="G206" s="29" t="n">
        <v>106500</v>
      </c>
    </row>
    <row r="207" customFormat="false" ht="12.2" hidden="false" customHeight="true" outlineLevel="0" collapsed="false">
      <c r="A207" s="31" t="s">
        <v>239</v>
      </c>
      <c r="B207" s="32" t="s">
        <v>11</v>
      </c>
      <c r="C207" s="32" t="n">
        <v>1690</v>
      </c>
      <c r="D207" s="27"/>
      <c r="E207" s="32" t="n">
        <v>200</v>
      </c>
      <c r="F207" s="27" t="n">
        <v>14.385</v>
      </c>
      <c r="G207" s="29" t="n">
        <v>106500</v>
      </c>
    </row>
    <row r="208" customFormat="false" ht="14" hidden="false" customHeight="true" outlineLevel="0" collapsed="false">
      <c r="A208" s="11" t="s">
        <v>240</v>
      </c>
      <c r="B208" s="11"/>
      <c r="C208" s="11"/>
      <c r="D208" s="11"/>
      <c r="E208" s="11"/>
      <c r="F208" s="11"/>
      <c r="G208" s="11"/>
      <c r="H208" s="11"/>
    </row>
    <row r="209" customFormat="false" ht="12.2" hidden="false" customHeight="true" outlineLevel="0" collapsed="false">
      <c r="A209" s="26" t="s">
        <v>241</v>
      </c>
      <c r="B209" s="47" t="s">
        <v>136</v>
      </c>
      <c r="C209" s="47" t="n">
        <v>250</v>
      </c>
      <c r="D209" s="47" t="n">
        <f aca="false">C209</f>
        <v>250</v>
      </c>
      <c r="E209" s="47" t="n">
        <v>20</v>
      </c>
      <c r="F209" s="48"/>
      <c r="G209" s="49"/>
    </row>
    <row r="210" customFormat="false" ht="13.75" hidden="false" customHeight="true" outlineLevel="0" collapsed="false">
      <c r="A210" s="26" t="s">
        <v>242</v>
      </c>
      <c r="B210" s="47" t="s">
        <v>136</v>
      </c>
      <c r="C210" s="47" t="n">
        <v>350</v>
      </c>
      <c r="D210" s="47" t="n">
        <f aca="false">C210</f>
        <v>350</v>
      </c>
      <c r="E210" s="47" t="n">
        <v>20</v>
      </c>
      <c r="F210" s="48"/>
      <c r="G210" s="49"/>
    </row>
    <row r="211" customFormat="false" ht="13.75" hidden="false" customHeight="true" outlineLevel="0" collapsed="false">
      <c r="A211" s="26" t="s">
        <v>243</v>
      </c>
      <c r="B211" s="47" t="s">
        <v>136</v>
      </c>
      <c r="C211" s="47" t="n">
        <v>1800</v>
      </c>
      <c r="D211" s="47" t="n">
        <f aca="false">C211</f>
        <v>1800</v>
      </c>
      <c r="E211" s="47" t="n">
        <v>20</v>
      </c>
      <c r="F211" s="48"/>
      <c r="G211" s="49"/>
    </row>
    <row r="212" customFormat="false" ht="15" hidden="false" customHeight="true" outlineLevel="0" collapsed="false">
      <c r="A212" s="26" t="s">
        <v>244</v>
      </c>
      <c r="B212" s="47" t="s">
        <v>136</v>
      </c>
      <c r="C212" s="47" t="n">
        <v>680</v>
      </c>
      <c r="D212" s="47" t="n">
        <f aca="false">C212</f>
        <v>680</v>
      </c>
      <c r="E212" s="47" t="n">
        <v>20</v>
      </c>
      <c r="F212" s="48"/>
      <c r="G212" s="49"/>
    </row>
    <row r="213" customFormat="false" ht="15" hidden="false" customHeight="true" outlineLevel="0" collapsed="false">
      <c r="A213" s="26" t="s">
        <v>245</v>
      </c>
      <c r="B213" s="47" t="s">
        <v>136</v>
      </c>
      <c r="C213" s="47" t="n">
        <v>1020</v>
      </c>
      <c r="D213" s="47" t="n">
        <f aca="false">C213</f>
        <v>1020</v>
      </c>
      <c r="E213" s="47" t="n">
        <v>20</v>
      </c>
      <c r="F213" s="48"/>
      <c r="G213" s="49"/>
    </row>
    <row r="214" customFormat="false" ht="12.2" hidden="false" customHeight="true" outlineLevel="0" collapsed="false">
      <c r="A214" s="26" t="s">
        <v>246</v>
      </c>
      <c r="B214" s="47" t="s">
        <v>136</v>
      </c>
      <c r="C214" s="47" t="n">
        <v>1450</v>
      </c>
      <c r="D214" s="47" t="n">
        <f aca="false">C214</f>
        <v>1450</v>
      </c>
      <c r="E214" s="47" t="n">
        <v>25</v>
      </c>
      <c r="F214" s="48"/>
      <c r="G214" s="49"/>
    </row>
    <row r="215" customFormat="false" ht="15" hidden="false" customHeight="true" outlineLevel="0" collapsed="false">
      <c r="A215" s="26" t="s">
        <v>247</v>
      </c>
      <c r="B215" s="47" t="s">
        <v>136</v>
      </c>
      <c r="C215" s="47" t="n">
        <v>570</v>
      </c>
      <c r="D215" s="47" t="n">
        <f aca="false">C215</f>
        <v>570</v>
      </c>
      <c r="E215" s="47"/>
      <c r="F215" s="48"/>
      <c r="G215" s="50"/>
    </row>
    <row r="216" customFormat="false" ht="14" hidden="false" customHeight="true" outlineLevel="0" collapsed="false">
      <c r="A216" s="26" t="s">
        <v>248</v>
      </c>
      <c r="B216" s="47" t="s">
        <v>136</v>
      </c>
      <c r="C216" s="47" t="n">
        <v>770</v>
      </c>
      <c r="D216" s="47" t="n">
        <f aca="false">C216</f>
        <v>770</v>
      </c>
      <c r="E216" s="47"/>
      <c r="F216" s="48"/>
      <c r="G216" s="50"/>
    </row>
    <row r="217" customFormat="false" ht="17" hidden="false" customHeight="true" outlineLevel="0" collapsed="false">
      <c r="A217" s="26" t="s">
        <v>249</v>
      </c>
      <c r="B217" s="47" t="s">
        <v>136</v>
      </c>
      <c r="C217" s="47" t="n">
        <v>1200</v>
      </c>
      <c r="D217" s="47" t="n">
        <f aca="false">C217</f>
        <v>1200</v>
      </c>
      <c r="E217" s="47"/>
      <c r="F217" s="48"/>
      <c r="G217" s="50"/>
    </row>
    <row r="218" customFormat="false" ht="14" hidden="false" customHeight="true" outlineLevel="0" collapsed="false">
      <c r="A218" s="26" t="s">
        <v>250</v>
      </c>
      <c r="B218" s="47" t="s">
        <v>136</v>
      </c>
      <c r="C218" s="47" t="n">
        <v>980</v>
      </c>
      <c r="D218" s="47" t="n">
        <f aca="false">C218</f>
        <v>980</v>
      </c>
      <c r="E218" s="47"/>
      <c r="F218" s="48"/>
      <c r="G218" s="50"/>
    </row>
    <row r="219" customFormat="false" ht="12.2" hidden="false" customHeight="true" outlineLevel="0" collapsed="false">
      <c r="A219" s="11" t="s">
        <v>251</v>
      </c>
      <c r="B219" s="11"/>
      <c r="C219" s="11"/>
      <c r="D219" s="11"/>
      <c r="E219" s="11"/>
      <c r="F219" s="11"/>
      <c r="G219" s="11"/>
      <c r="H219" s="11"/>
    </row>
    <row r="220" customFormat="false" ht="13" hidden="false" customHeight="true" outlineLevel="0" collapsed="false">
      <c r="A220" s="51" t="s">
        <v>252</v>
      </c>
      <c r="B220" s="27" t="s">
        <v>253</v>
      </c>
      <c r="C220" s="27" t="n">
        <v>1500</v>
      </c>
      <c r="D220" s="29"/>
      <c r="E220" s="32"/>
      <c r="F220" s="52"/>
      <c r="G220" s="1"/>
    </row>
    <row r="221" customFormat="false" ht="14" hidden="false" customHeight="true" outlineLevel="0" collapsed="false">
      <c r="A221" s="53" t="s">
        <v>254</v>
      </c>
      <c r="B221" s="27" t="s">
        <v>253</v>
      </c>
      <c r="C221" s="27" t="n">
        <v>3625</v>
      </c>
      <c r="D221" s="29"/>
      <c r="E221" s="32" t="n">
        <v>20</v>
      </c>
      <c r="F221" s="52"/>
      <c r="G221" s="1"/>
    </row>
    <row r="222" customFormat="false" ht="14" hidden="false" customHeight="true" outlineLevel="0" collapsed="false">
      <c r="A222" s="51" t="s">
        <v>255</v>
      </c>
      <c r="B222" s="27" t="s">
        <v>253</v>
      </c>
      <c r="C222" s="27" t="n">
        <v>6650</v>
      </c>
      <c r="D222" s="29"/>
      <c r="E222" s="32" t="n">
        <v>20</v>
      </c>
      <c r="F222" s="52"/>
      <c r="G222" s="1"/>
    </row>
    <row r="223" customFormat="false" ht="13" hidden="false" customHeight="true" outlineLevel="0" collapsed="false">
      <c r="A223" s="53" t="s">
        <v>256</v>
      </c>
      <c r="B223" s="27" t="s">
        <v>253</v>
      </c>
      <c r="C223" s="27" t="n">
        <v>9920</v>
      </c>
      <c r="D223" s="29"/>
      <c r="E223" s="32" t="n">
        <v>20</v>
      </c>
      <c r="F223" s="52"/>
      <c r="G223" s="1"/>
      <c r="J223" s="21"/>
    </row>
    <row r="224" customFormat="false" ht="15" hidden="false" customHeight="true" outlineLevel="0" collapsed="false">
      <c r="A224" s="51" t="s">
        <v>257</v>
      </c>
      <c r="B224" s="27" t="s">
        <v>253</v>
      </c>
      <c r="C224" s="27" t="n">
        <v>6250</v>
      </c>
      <c r="D224" s="29"/>
      <c r="E224" s="32" t="n">
        <v>20</v>
      </c>
      <c r="F224" s="52"/>
      <c r="G224" s="1"/>
      <c r="J224" s="21"/>
    </row>
    <row r="225" customFormat="false" ht="16" hidden="false" customHeight="true" outlineLevel="0" collapsed="false">
      <c r="A225" s="51" t="s">
        <v>258</v>
      </c>
      <c r="B225" s="27" t="s">
        <v>253</v>
      </c>
      <c r="C225" s="27" t="n">
        <v>3500</v>
      </c>
      <c r="D225" s="29"/>
      <c r="E225" s="32" t="n">
        <v>20</v>
      </c>
      <c r="F225" s="52"/>
      <c r="G225" s="1"/>
      <c r="J225" s="21"/>
    </row>
    <row r="226" customFormat="false" ht="15" hidden="false" customHeight="true" outlineLevel="0" collapsed="false">
      <c r="A226" s="26" t="s">
        <v>259</v>
      </c>
      <c r="B226" s="27" t="s">
        <v>253</v>
      </c>
      <c r="C226" s="27" t="n">
        <v>5000</v>
      </c>
      <c r="D226" s="29"/>
      <c r="E226" s="32" t="n">
        <v>20</v>
      </c>
      <c r="F226" s="52"/>
      <c r="G226" s="1"/>
      <c r="J226" s="21"/>
    </row>
    <row r="227" customFormat="false" ht="13.2" hidden="false" customHeight="true" outlineLevel="0" collapsed="false">
      <c r="A227" s="26" t="s">
        <v>260</v>
      </c>
      <c r="B227" s="27" t="s">
        <v>253</v>
      </c>
      <c r="C227" s="27" t="n">
        <v>7500</v>
      </c>
      <c r="D227" s="29"/>
      <c r="E227" s="32" t="n">
        <v>20</v>
      </c>
      <c r="F227" s="52"/>
      <c r="G227" s="1"/>
      <c r="J227" s="21"/>
    </row>
    <row r="228" customFormat="false" ht="15" hidden="false" customHeight="true" outlineLevel="0" collapsed="false">
      <c r="A228" s="54" t="s">
        <v>261</v>
      </c>
      <c r="B228" s="27" t="s">
        <v>253</v>
      </c>
      <c r="C228" s="27" t="n">
        <v>20000</v>
      </c>
      <c r="D228" s="29" t="n">
        <v>400</v>
      </c>
      <c r="E228" s="32" t="n">
        <v>20</v>
      </c>
      <c r="F228" s="52"/>
      <c r="G228" s="1"/>
      <c r="J228" s="21"/>
    </row>
    <row r="229" customFormat="false" ht="12.2" hidden="false" customHeight="true" outlineLevel="0" collapsed="false">
      <c r="A229" s="11" t="s">
        <v>262</v>
      </c>
      <c r="B229" s="11"/>
      <c r="C229" s="11"/>
      <c r="D229" s="11"/>
      <c r="E229" s="11"/>
      <c r="F229" s="11"/>
      <c r="G229" s="11"/>
      <c r="H229" s="11"/>
      <c r="J229" s="21"/>
    </row>
    <row r="230" customFormat="false" ht="14" hidden="false" customHeight="true" outlineLevel="0" collapsed="false">
      <c r="A230" s="31" t="s">
        <v>263</v>
      </c>
      <c r="B230" s="32" t="s">
        <v>253</v>
      </c>
      <c r="C230" s="32" t="n">
        <v>2850</v>
      </c>
      <c r="D230" s="32"/>
      <c r="E230" s="32"/>
      <c r="F230" s="55"/>
      <c r="G230" s="1"/>
      <c r="J230" s="21"/>
    </row>
    <row r="231" customFormat="false" ht="14" hidden="false" customHeight="true" outlineLevel="0" collapsed="false">
      <c r="A231" s="31" t="s">
        <v>264</v>
      </c>
      <c r="B231" s="27" t="s">
        <v>253</v>
      </c>
      <c r="C231" s="27" t="n">
        <v>2000</v>
      </c>
      <c r="D231" s="27"/>
      <c r="E231" s="27"/>
      <c r="F231" s="52"/>
      <c r="G231" s="29"/>
      <c r="J231" s="21"/>
    </row>
    <row r="232" customFormat="false" ht="14" hidden="false" customHeight="true" outlineLevel="0" collapsed="false">
      <c r="A232" s="51" t="s">
        <v>265</v>
      </c>
      <c r="B232" s="27" t="s">
        <v>253</v>
      </c>
      <c r="C232" s="27" t="n">
        <v>2700</v>
      </c>
      <c r="D232" s="27"/>
      <c r="E232" s="27"/>
      <c r="F232" s="52"/>
      <c r="G232" s="29"/>
    </row>
    <row r="233" customFormat="false" ht="14" hidden="false" customHeight="true" outlineLevel="0" collapsed="false">
      <c r="A233" s="51" t="s">
        <v>266</v>
      </c>
      <c r="B233" s="27" t="s">
        <v>253</v>
      </c>
      <c r="C233" s="27" t="n">
        <v>2480</v>
      </c>
      <c r="D233" s="27"/>
      <c r="E233" s="27"/>
      <c r="F233" s="52"/>
      <c r="G233" s="29"/>
    </row>
    <row r="234" customFormat="false" ht="13" hidden="false" customHeight="true" outlineLevel="0" collapsed="false">
      <c r="A234" s="51" t="s">
        <v>267</v>
      </c>
      <c r="B234" s="27" t="s">
        <v>253</v>
      </c>
      <c r="C234" s="27" t="n">
        <v>2000</v>
      </c>
      <c r="D234" s="27"/>
      <c r="E234" s="27"/>
      <c r="F234" s="52"/>
      <c r="G234" s="29"/>
    </row>
    <row r="235" customFormat="false" ht="16" hidden="false" customHeight="true" outlineLevel="0" collapsed="false">
      <c r="A235" s="11" t="s">
        <v>268</v>
      </c>
      <c r="B235" s="11"/>
      <c r="C235" s="11"/>
      <c r="D235" s="11"/>
      <c r="E235" s="11"/>
      <c r="F235" s="11"/>
      <c r="G235" s="11"/>
      <c r="H235" s="11"/>
    </row>
    <row r="236" customFormat="false" ht="13" hidden="false" customHeight="true" outlineLevel="0" collapsed="false">
      <c r="A236" s="26" t="s">
        <v>269</v>
      </c>
      <c r="B236" s="27" t="s">
        <v>11</v>
      </c>
      <c r="C236" s="27" t="n">
        <v>471</v>
      </c>
      <c r="D236" s="27" t="n">
        <f aca="false">C236*12</f>
        <v>5652</v>
      </c>
      <c r="E236" s="27" t="n">
        <v>100</v>
      </c>
      <c r="F236" s="27" t="n">
        <v>5.9</v>
      </c>
      <c r="G236" s="29" t="n">
        <v>72500</v>
      </c>
      <c r="H236" s="1"/>
    </row>
    <row r="237" customFormat="false" ht="14" hidden="false" customHeight="true" outlineLevel="0" collapsed="false">
      <c r="A237" s="26" t="s">
        <v>270</v>
      </c>
      <c r="B237" s="27" t="s">
        <v>11</v>
      </c>
      <c r="C237" s="27" t="n">
        <v>562</v>
      </c>
      <c r="D237" s="27" t="n">
        <f aca="false">C237*12</f>
        <v>6744</v>
      </c>
      <c r="E237" s="27" t="n">
        <v>120</v>
      </c>
      <c r="F237" s="27" t="n">
        <v>7.05</v>
      </c>
      <c r="G237" s="29" t="n">
        <v>72500</v>
      </c>
      <c r="H237" s="1"/>
    </row>
    <row r="238" customFormat="false" ht="13" hidden="false" customHeight="true" outlineLevel="0" collapsed="false">
      <c r="A238" s="26" t="s">
        <v>271</v>
      </c>
      <c r="B238" s="27" t="s">
        <v>11</v>
      </c>
      <c r="C238" s="27" t="n">
        <v>688</v>
      </c>
      <c r="D238" s="27" t="n">
        <f aca="false">C238*12</f>
        <v>8256</v>
      </c>
      <c r="E238" s="27" t="n">
        <v>140</v>
      </c>
      <c r="F238" s="27" t="n">
        <v>8.63</v>
      </c>
      <c r="G238" s="29" t="n">
        <v>72500</v>
      </c>
      <c r="H238" s="1"/>
    </row>
    <row r="239" customFormat="false" ht="14" hidden="false" customHeight="true" outlineLevel="0" collapsed="false">
      <c r="A239" s="26" t="s">
        <v>272</v>
      </c>
      <c r="B239" s="27" t="s">
        <v>11</v>
      </c>
      <c r="C239" s="27" t="n">
        <v>905</v>
      </c>
      <c r="D239" s="27" t="n">
        <f aca="false">C239*12</f>
        <v>10860</v>
      </c>
      <c r="E239" s="27" t="n">
        <v>150</v>
      </c>
      <c r="F239" s="27" t="n">
        <v>10.66</v>
      </c>
      <c r="G239" s="29" t="n">
        <v>77000</v>
      </c>
      <c r="H239" s="1"/>
    </row>
    <row r="240" customFormat="false" ht="15" hidden="false" customHeight="true" outlineLevel="0" collapsed="false">
      <c r="A240" s="26" t="s">
        <v>273</v>
      </c>
      <c r="B240" s="27" t="s">
        <v>11</v>
      </c>
      <c r="C240" s="27" t="n">
        <v>1071</v>
      </c>
      <c r="D240" s="27" t="n">
        <f aca="false">C240*12</f>
        <v>12852</v>
      </c>
      <c r="E240" s="27" t="n">
        <v>150</v>
      </c>
      <c r="F240" s="27" t="n">
        <v>12.64</v>
      </c>
      <c r="G240" s="29" t="n">
        <v>77000</v>
      </c>
      <c r="H240" s="1"/>
    </row>
    <row r="241" customFormat="false" ht="17" hidden="false" customHeight="true" outlineLevel="0" collapsed="false">
      <c r="A241" s="26" t="s">
        <v>274</v>
      </c>
      <c r="B241" s="27" t="s">
        <v>11</v>
      </c>
      <c r="C241" s="27" t="n">
        <v>1232</v>
      </c>
      <c r="D241" s="27" t="n">
        <f aca="false">C241*12</f>
        <v>14784</v>
      </c>
      <c r="E241" s="27" t="n">
        <v>200</v>
      </c>
      <c r="F241" s="27" t="n">
        <v>14.55</v>
      </c>
      <c r="G241" s="29" t="n">
        <v>77000</v>
      </c>
      <c r="H241" s="1"/>
    </row>
    <row r="242" customFormat="false" ht="15" hidden="false" customHeight="true" outlineLevel="0" collapsed="false">
      <c r="A242" s="56" t="s">
        <v>275</v>
      </c>
      <c r="B242" s="57" t="s">
        <v>11</v>
      </c>
      <c r="C242" s="27" t="n">
        <v>1427</v>
      </c>
      <c r="D242" s="27" t="n">
        <f aca="false">C242*12</f>
        <v>17124</v>
      </c>
      <c r="E242" s="27" t="n">
        <v>200</v>
      </c>
      <c r="F242" s="27" t="n">
        <v>16.42</v>
      </c>
      <c r="G242" s="29" t="n">
        <v>79000</v>
      </c>
      <c r="H242" s="58"/>
    </row>
    <row r="243" customFormat="false" ht="13" hidden="false" customHeight="true" outlineLevel="0" collapsed="false">
      <c r="A243" s="56" t="s">
        <v>276</v>
      </c>
      <c r="B243" s="57" t="s">
        <v>11</v>
      </c>
      <c r="C243" s="27" t="n">
        <v>2425</v>
      </c>
      <c r="D243" s="27" t="n">
        <f aca="false">C243*12</f>
        <v>29100</v>
      </c>
      <c r="E243" s="27" t="n">
        <v>220</v>
      </c>
      <c r="F243" s="27" t="n">
        <v>18.92</v>
      </c>
      <c r="G243" s="29" t="n">
        <v>116500</v>
      </c>
      <c r="H243" s="58"/>
    </row>
    <row r="244" customFormat="false" ht="15" hidden="false" customHeight="true" outlineLevel="0" collapsed="false">
      <c r="A244" s="56" t="s">
        <v>277</v>
      </c>
      <c r="B244" s="57" t="s">
        <v>11</v>
      </c>
      <c r="C244" s="27" t="n">
        <v>2715</v>
      </c>
      <c r="D244" s="27" t="n">
        <f aca="false">C244*12</f>
        <v>32580</v>
      </c>
      <c r="E244" s="27" t="n">
        <v>250</v>
      </c>
      <c r="F244" s="27" t="n">
        <v>21</v>
      </c>
      <c r="G244" s="29" t="n">
        <v>117500</v>
      </c>
      <c r="H244" s="58"/>
    </row>
    <row r="245" customFormat="false" ht="12.2" hidden="false" customHeight="true" outlineLevel="0" collapsed="false">
      <c r="A245" s="56" t="s">
        <v>278</v>
      </c>
      <c r="B245" s="57" t="s">
        <v>11</v>
      </c>
      <c r="C245" s="27" t="n">
        <v>3316</v>
      </c>
      <c r="D245" s="27" t="n">
        <f aca="false">C245*12</f>
        <v>39792</v>
      </c>
      <c r="E245" s="27" t="n">
        <v>280</v>
      </c>
      <c r="F245" s="27" t="n">
        <v>25.12</v>
      </c>
      <c r="G245" s="35" t="n">
        <v>120000</v>
      </c>
      <c r="H245" s="58"/>
    </row>
    <row r="246" customFormat="false" ht="15" hidden="false" customHeight="true" outlineLevel="0" collapsed="false">
      <c r="A246" s="56" t="s">
        <v>279</v>
      </c>
      <c r="B246" s="57" t="s">
        <v>11</v>
      </c>
      <c r="C246" s="27" t="n">
        <v>4160</v>
      </c>
      <c r="D246" s="27" t="n">
        <f aca="false">C246*12</f>
        <v>49920</v>
      </c>
      <c r="E246" s="27" t="n">
        <v>300</v>
      </c>
      <c r="F246" s="27" t="n">
        <v>27.7</v>
      </c>
      <c r="G246" s="29" t="n">
        <v>136500</v>
      </c>
      <c r="H246" s="58"/>
    </row>
    <row r="247" customFormat="false" ht="13" hidden="false" customHeight="true" outlineLevel="0" collapsed="false">
      <c r="A247" s="56" t="s">
        <v>280</v>
      </c>
      <c r="B247" s="57" t="s">
        <v>11</v>
      </c>
      <c r="C247" s="27" t="n">
        <v>4870</v>
      </c>
      <c r="D247" s="27" t="n">
        <f aca="false">C247*12</f>
        <v>58440</v>
      </c>
      <c r="E247" s="27" t="n">
        <v>300</v>
      </c>
      <c r="F247" s="27" t="n">
        <v>32.42</v>
      </c>
      <c r="G247" s="29" t="n">
        <v>136500</v>
      </c>
      <c r="H247" s="58"/>
    </row>
    <row r="248" customFormat="false" ht="14.3" hidden="false" customHeight="true" outlineLevel="0" collapsed="false">
      <c r="A248" s="11" t="s">
        <v>281</v>
      </c>
      <c r="B248" s="11"/>
      <c r="C248" s="11"/>
      <c r="D248" s="11"/>
      <c r="E248" s="11"/>
      <c r="F248" s="11"/>
      <c r="G248" s="11"/>
      <c r="H248" s="11"/>
    </row>
    <row r="249" customFormat="false" ht="17.6" hidden="false" customHeight="true" outlineLevel="0" collapsed="false">
      <c r="A249" s="59" t="s">
        <v>282</v>
      </c>
      <c r="B249" s="27" t="s">
        <v>11</v>
      </c>
      <c r="C249" s="27" t="n">
        <v>1098</v>
      </c>
      <c r="D249" s="27" t="n">
        <f aca="false">C249*12</f>
        <v>13176</v>
      </c>
      <c r="E249" s="27" t="n">
        <v>100</v>
      </c>
      <c r="F249" s="27" t="n">
        <v>10.28</v>
      </c>
      <c r="G249" s="27" t="n">
        <v>97000</v>
      </c>
      <c r="H249" s="1"/>
    </row>
    <row r="250" customFormat="false" ht="17.6" hidden="false" customHeight="true" outlineLevel="0" collapsed="false">
      <c r="A250" s="59" t="s">
        <v>283</v>
      </c>
      <c r="B250" s="27" t="s">
        <v>11</v>
      </c>
      <c r="C250" s="27" t="n">
        <v>480</v>
      </c>
      <c r="D250" s="27" t="n">
        <f aca="false">C250*12</f>
        <v>5760</v>
      </c>
      <c r="E250" s="27" t="n">
        <v>100</v>
      </c>
      <c r="F250" s="27" t="n">
        <v>4.47</v>
      </c>
      <c r="G250" s="27" t="n">
        <v>97000</v>
      </c>
      <c r="H250" s="1"/>
    </row>
    <row r="251" customFormat="false" ht="14" hidden="false" customHeight="true" outlineLevel="0" collapsed="false">
      <c r="A251" s="59" t="s">
        <v>284</v>
      </c>
      <c r="B251" s="27" t="s">
        <v>11</v>
      </c>
      <c r="C251" s="27" t="n">
        <v>1354</v>
      </c>
      <c r="D251" s="27" t="n">
        <f aca="false">C251*12</f>
        <v>16248</v>
      </c>
      <c r="E251" s="27" t="n">
        <v>100</v>
      </c>
      <c r="F251" s="27" t="n">
        <v>12.68</v>
      </c>
      <c r="G251" s="27" t="n">
        <v>97000</v>
      </c>
      <c r="H251" s="1"/>
    </row>
    <row r="252" customFormat="false" ht="14.15" hidden="false" customHeight="true" outlineLevel="0" collapsed="false">
      <c r="A252" s="11" t="s">
        <v>285</v>
      </c>
      <c r="B252" s="11"/>
      <c r="C252" s="11"/>
      <c r="D252" s="11"/>
      <c r="E252" s="11"/>
      <c r="F252" s="11"/>
      <c r="G252" s="11"/>
      <c r="H252" s="11"/>
    </row>
    <row r="253" customFormat="false" ht="14.15" hidden="false" customHeight="true" outlineLevel="0" collapsed="false">
      <c r="A253" s="26" t="s">
        <v>286</v>
      </c>
      <c r="B253" s="32" t="s">
        <v>287</v>
      </c>
      <c r="C253" s="32" t="n">
        <v>120</v>
      </c>
      <c r="D253" s="27" t="s">
        <v>288</v>
      </c>
      <c r="E253" s="27"/>
      <c r="F253" s="27"/>
      <c r="G253" s="29" t="n">
        <v>110000</v>
      </c>
    </row>
    <row r="254" customFormat="false" ht="14.85" hidden="false" customHeight="true" outlineLevel="0" collapsed="false">
      <c r="A254" s="26" t="s">
        <v>289</v>
      </c>
      <c r="B254" s="32" t="s">
        <v>287</v>
      </c>
      <c r="C254" s="32" t="n">
        <v>160</v>
      </c>
      <c r="E254" s="27"/>
      <c r="F254" s="52"/>
      <c r="G254" s="29" t="n">
        <v>130000</v>
      </c>
    </row>
    <row r="255" customFormat="false" ht="19.85" hidden="false" customHeight="true" outlineLevel="0" collapsed="false">
      <c r="A255" s="59" t="s">
        <v>290</v>
      </c>
      <c r="B255" s="32" t="s">
        <v>287</v>
      </c>
      <c r="C255" s="32" t="n">
        <v>120</v>
      </c>
      <c r="D255" s="27" t="s">
        <v>291</v>
      </c>
      <c r="E255" s="27"/>
      <c r="F255" s="27"/>
      <c r="G255" s="29" t="n">
        <v>98000</v>
      </c>
    </row>
    <row r="256" customFormat="false" ht="14.15" hidden="false" customHeight="true" outlineLevel="0" collapsed="false">
      <c r="A256" s="51" t="s">
        <v>292</v>
      </c>
      <c r="B256" s="32" t="s">
        <v>11</v>
      </c>
      <c r="C256" s="32" t="n">
        <v>180</v>
      </c>
      <c r="E256" s="27"/>
      <c r="F256" s="52"/>
      <c r="G256" s="29"/>
    </row>
    <row r="257" customFormat="false" ht="12.45" hidden="false" customHeight="true" outlineLevel="0" collapsed="false">
      <c r="A257" s="11" t="s">
        <v>293</v>
      </c>
      <c r="B257" s="11"/>
      <c r="C257" s="11"/>
      <c r="D257" s="11"/>
      <c r="E257" s="11"/>
      <c r="F257" s="11"/>
      <c r="G257" s="11"/>
      <c r="H257" s="11"/>
    </row>
    <row r="258" s="61" customFormat="true" ht="12.45" hidden="false" customHeight="true" outlineLevel="0" collapsed="false">
      <c r="A258" s="31" t="s">
        <v>294</v>
      </c>
      <c r="B258" s="32" t="s">
        <v>136</v>
      </c>
      <c r="C258" s="32" t="n">
        <v>16548</v>
      </c>
      <c r="D258" s="31"/>
      <c r="E258" s="32" t="n">
        <v>120</v>
      </c>
      <c r="F258" s="32" t="n">
        <v>0.097</v>
      </c>
      <c r="G258" s="32" t="n">
        <v>155000</v>
      </c>
      <c r="H258" s="31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</row>
    <row r="259" customFormat="false" ht="12.45" hidden="false" customHeight="true" outlineLevel="0" collapsed="false">
      <c r="A259" s="31" t="s">
        <v>295</v>
      </c>
      <c r="B259" s="29" t="s">
        <v>136</v>
      </c>
      <c r="C259" s="34" t="n">
        <v>15984</v>
      </c>
      <c r="E259" s="29" t="n">
        <v>140</v>
      </c>
      <c r="F259" s="27" t="n">
        <v>0.106</v>
      </c>
      <c r="G259" s="29" t="n">
        <v>137000</v>
      </c>
      <c r="H259" s="16"/>
    </row>
    <row r="260" customFormat="false" ht="12.45" hidden="false" customHeight="true" outlineLevel="0" collapsed="false">
      <c r="A260" s="31" t="s">
        <v>296</v>
      </c>
      <c r="B260" s="29" t="s">
        <v>136</v>
      </c>
      <c r="C260" s="34" t="n">
        <v>18660</v>
      </c>
      <c r="E260" s="29" t="n">
        <v>200</v>
      </c>
      <c r="F260" s="27" t="n">
        <v>0.126</v>
      </c>
      <c r="G260" s="29" t="n">
        <v>134500</v>
      </c>
      <c r="H260" s="16"/>
    </row>
    <row r="261" customFormat="false" ht="12.45" hidden="false" customHeight="true" outlineLevel="0" collapsed="false">
      <c r="A261" s="31" t="s">
        <v>297</v>
      </c>
      <c r="B261" s="29" t="s">
        <v>136</v>
      </c>
      <c r="C261" s="34" t="n">
        <v>23136</v>
      </c>
      <c r="E261" s="29" t="n">
        <v>200</v>
      </c>
      <c r="F261" s="27" t="n">
        <v>0.155</v>
      </c>
      <c r="G261" s="29" t="n">
        <v>135500</v>
      </c>
      <c r="H261" s="16"/>
    </row>
    <row r="262" customFormat="false" ht="12.45" hidden="false" customHeight="true" outlineLevel="0" collapsed="false">
      <c r="A262" s="31" t="s">
        <v>298</v>
      </c>
      <c r="B262" s="1" t="s">
        <v>299</v>
      </c>
      <c r="C262" s="34" t="n">
        <v>28176</v>
      </c>
      <c r="E262" s="29" t="n">
        <v>250</v>
      </c>
      <c r="F262" s="27" t="n">
        <v>0.189</v>
      </c>
      <c r="G262" s="29" t="n">
        <v>135500</v>
      </c>
      <c r="H262" s="16"/>
    </row>
    <row r="263" customFormat="false" ht="12.45" hidden="false" customHeight="true" outlineLevel="0" collapsed="false">
      <c r="A263" s="31" t="s">
        <v>300</v>
      </c>
      <c r="B263" s="27" t="s">
        <v>136</v>
      </c>
      <c r="C263" s="34" t="n">
        <v>33936</v>
      </c>
      <c r="D263" s="27"/>
      <c r="E263" s="27" t="n">
        <v>250</v>
      </c>
      <c r="F263" s="27" t="n">
        <v>0.256</v>
      </c>
      <c r="G263" s="29" t="n">
        <v>120500</v>
      </c>
      <c r="H263" s="16"/>
    </row>
    <row r="264" customFormat="false" ht="12.45" hidden="false" customHeight="true" outlineLevel="0" collapsed="false">
      <c r="A264" s="31" t="s">
        <v>301</v>
      </c>
      <c r="B264" s="27" t="s">
        <v>136</v>
      </c>
      <c r="C264" s="34" t="n">
        <v>37776</v>
      </c>
      <c r="D264" s="27"/>
      <c r="E264" s="27" t="n">
        <v>300</v>
      </c>
      <c r="F264" s="27" t="n">
        <v>0.308</v>
      </c>
      <c r="G264" s="29" t="n">
        <v>111500</v>
      </c>
      <c r="H264" s="16"/>
    </row>
    <row r="265" customFormat="false" ht="12.45" hidden="false" customHeight="true" outlineLevel="0" collapsed="false">
      <c r="A265" s="31" t="s">
        <v>302</v>
      </c>
      <c r="B265" s="27" t="s">
        <v>136</v>
      </c>
      <c r="C265" s="34" t="n">
        <v>46620</v>
      </c>
      <c r="D265" s="27"/>
      <c r="E265" s="27" t="n">
        <v>350</v>
      </c>
      <c r="F265" s="27" t="n">
        <v>0.385</v>
      </c>
      <c r="G265" s="29" t="n">
        <v>110000</v>
      </c>
      <c r="H265" s="16"/>
    </row>
    <row r="266" customFormat="false" ht="12.45" hidden="false" customHeight="true" outlineLevel="0" collapsed="false">
      <c r="A266" s="31" t="s">
        <v>303</v>
      </c>
      <c r="B266" s="27" t="s">
        <v>136</v>
      </c>
      <c r="C266" s="34" t="n">
        <v>82284</v>
      </c>
      <c r="D266" s="27"/>
      <c r="E266" s="27" t="n">
        <v>500</v>
      </c>
      <c r="F266" s="27" t="n">
        <v>0.68</v>
      </c>
      <c r="G266" s="29" t="n">
        <v>110000</v>
      </c>
      <c r="H266" s="16"/>
    </row>
    <row r="267" customFormat="false" ht="12.45" hidden="false" customHeight="true" outlineLevel="0" collapsed="false">
      <c r="A267" s="31" t="s">
        <v>304</v>
      </c>
      <c r="B267" s="27" t="s">
        <v>136</v>
      </c>
      <c r="C267" s="34" t="n">
        <v>105144</v>
      </c>
      <c r="D267" s="27"/>
      <c r="E267" s="27" t="n">
        <v>500</v>
      </c>
      <c r="F267" s="27" t="n">
        <v>0.869</v>
      </c>
      <c r="G267" s="29" t="n">
        <v>110000</v>
      </c>
      <c r="H267" s="16"/>
    </row>
    <row r="268" customFormat="false" ht="10.45" hidden="false" customHeight="true" outlineLevel="0" collapsed="false">
      <c r="A268" s="11" t="s">
        <v>305</v>
      </c>
      <c r="B268" s="11"/>
      <c r="C268" s="11"/>
      <c r="D268" s="11"/>
      <c r="E268" s="11"/>
      <c r="F268" s="11"/>
      <c r="G268" s="11"/>
      <c r="H268" s="11"/>
    </row>
    <row r="269" customFormat="false" ht="12.45" hidden="false" customHeight="true" outlineLevel="0" collapsed="false">
      <c r="A269" s="26" t="s">
        <v>306</v>
      </c>
      <c r="B269" s="27" t="s">
        <v>136</v>
      </c>
      <c r="C269" s="36" t="n">
        <v>42996</v>
      </c>
      <c r="D269" s="27"/>
      <c r="E269" s="27" t="n">
        <v>500</v>
      </c>
      <c r="F269" s="27" t="n">
        <v>0.367</v>
      </c>
      <c r="G269" s="29" t="n">
        <v>106500</v>
      </c>
      <c r="H269" s="16"/>
    </row>
    <row r="270" customFormat="false" ht="12.45" hidden="false" customHeight="true" outlineLevel="0" collapsed="false">
      <c r="A270" s="26" t="s">
        <v>307</v>
      </c>
      <c r="B270" s="27" t="s">
        <v>136</v>
      </c>
      <c r="C270" s="36" t="n">
        <v>55632</v>
      </c>
      <c r="D270" s="27"/>
      <c r="E270" s="27" t="n">
        <v>500</v>
      </c>
      <c r="F270" s="27" t="n">
        <v>0.466</v>
      </c>
      <c r="G270" s="29" t="n">
        <v>108500</v>
      </c>
      <c r="H270" s="16"/>
    </row>
    <row r="271" customFormat="false" ht="12.45" hidden="false" customHeight="true" outlineLevel="0" collapsed="false">
      <c r="A271" s="26" t="s">
        <v>308</v>
      </c>
      <c r="B271" s="27" t="s">
        <v>136</v>
      </c>
      <c r="C271" s="36" t="n">
        <v>62520</v>
      </c>
      <c r="D271" s="27"/>
      <c r="E271" s="27" t="n">
        <v>500</v>
      </c>
      <c r="F271" s="27" t="n">
        <v>0.531</v>
      </c>
      <c r="G271" s="29" t="n">
        <v>107000</v>
      </c>
      <c r="H271" s="16"/>
    </row>
    <row r="272" customFormat="false" ht="12.45" hidden="false" customHeight="true" outlineLevel="0" collapsed="false">
      <c r="A272" s="26" t="s">
        <v>309</v>
      </c>
      <c r="B272" s="27" t="s">
        <v>136</v>
      </c>
      <c r="C272" s="36" t="n">
        <v>76416</v>
      </c>
      <c r="D272" s="27"/>
      <c r="E272" s="27" t="n">
        <v>500</v>
      </c>
      <c r="F272" s="27" t="n">
        <v>0.646</v>
      </c>
      <c r="G272" s="29" t="n">
        <v>107500</v>
      </c>
      <c r="H272" s="16"/>
    </row>
    <row r="273" customFormat="false" ht="11" hidden="false" customHeight="true" outlineLevel="0" collapsed="false">
      <c r="A273" s="62" t="s">
        <v>310</v>
      </c>
      <c r="B273" s="62"/>
      <c r="C273" s="62"/>
      <c r="D273" s="62"/>
      <c r="E273" s="62"/>
      <c r="F273" s="62"/>
      <c r="G273" s="62"/>
      <c r="H273" s="62"/>
    </row>
    <row r="274" customFormat="false" ht="14" hidden="false" customHeight="true" outlineLevel="0" collapsed="false">
      <c r="A274" s="53" t="s">
        <v>311</v>
      </c>
      <c r="B274" s="53"/>
      <c r="C274" s="53"/>
      <c r="D274" s="29" t="s">
        <v>136</v>
      </c>
      <c r="E274" s="27" t="n">
        <v>1700</v>
      </c>
      <c r="F274" s="27"/>
      <c r="G274" s="1"/>
    </row>
    <row r="275" customFormat="false" ht="19.85" hidden="false" customHeight="true" outlineLevel="0" collapsed="false">
      <c r="A275" s="53" t="s">
        <v>312</v>
      </c>
      <c r="B275" s="53"/>
      <c r="C275" s="53"/>
      <c r="D275" s="29" t="s">
        <v>136</v>
      </c>
      <c r="E275" s="27" t="n">
        <v>2400</v>
      </c>
      <c r="F275" s="27"/>
      <c r="G275" s="1"/>
    </row>
    <row r="276" customFormat="false" ht="25" hidden="false" customHeight="true" outlineLevel="0" collapsed="false">
      <c r="A276" s="53" t="s">
        <v>313</v>
      </c>
      <c r="B276" s="53"/>
      <c r="C276" s="53"/>
      <c r="D276" s="29" t="s">
        <v>136</v>
      </c>
      <c r="E276" s="27" t="n">
        <v>2300</v>
      </c>
      <c r="F276" s="27"/>
      <c r="G276" s="1"/>
    </row>
    <row r="277" customFormat="false" ht="12.45" hidden="false" customHeight="true" outlineLevel="0" collapsed="false">
      <c r="A277" s="63" t="s">
        <v>314</v>
      </c>
      <c r="B277" s="63"/>
      <c r="C277" s="63"/>
      <c r="D277" s="29" t="s">
        <v>136</v>
      </c>
      <c r="E277" s="27" t="n">
        <v>2450</v>
      </c>
      <c r="F277" s="27"/>
      <c r="G277" s="1"/>
    </row>
    <row r="278" customFormat="false" ht="11" hidden="false" customHeight="true" outlineLevel="0" collapsed="false">
      <c r="A278" s="63" t="s">
        <v>315</v>
      </c>
      <c r="B278" s="63"/>
      <c r="C278" s="63"/>
      <c r="D278" s="29" t="s">
        <v>136</v>
      </c>
      <c r="E278" s="27" t="n">
        <v>3330</v>
      </c>
      <c r="F278" s="27"/>
      <c r="G278" s="1"/>
    </row>
    <row r="279" customFormat="false" ht="11" hidden="false" customHeight="true" outlineLevel="0" collapsed="false">
      <c r="A279" s="26" t="s">
        <v>316</v>
      </c>
      <c r="B279" s="26"/>
      <c r="C279" s="26"/>
      <c r="D279" s="29" t="s">
        <v>136</v>
      </c>
      <c r="E279" s="27" t="n">
        <v>3805</v>
      </c>
      <c r="F279" s="27"/>
      <c r="G279" s="1"/>
    </row>
    <row r="280" customFormat="false" ht="11" hidden="false" customHeight="true" outlineLevel="0" collapsed="false">
      <c r="A280" s="26" t="s">
        <v>317</v>
      </c>
      <c r="B280" s="26"/>
      <c r="C280" s="26"/>
      <c r="D280" s="29" t="s">
        <v>136</v>
      </c>
      <c r="E280" s="27" t="n">
        <v>2500</v>
      </c>
      <c r="F280" s="27"/>
      <c r="G280" s="1"/>
    </row>
    <row r="281" customFormat="false" ht="9.9" hidden="false" customHeight="true" outlineLevel="0" collapsed="false">
      <c r="A281" s="26" t="s">
        <v>318</v>
      </c>
      <c r="B281" s="26"/>
      <c r="C281" s="26"/>
      <c r="D281" s="29" t="s">
        <v>136</v>
      </c>
      <c r="E281" s="27" t="n">
        <v>63</v>
      </c>
      <c r="F281" s="27"/>
      <c r="G281" s="1"/>
    </row>
    <row r="282" customFormat="false" ht="11" hidden="false" customHeight="true" outlineLevel="0" collapsed="false">
      <c r="A282" s="26" t="s">
        <v>319</v>
      </c>
      <c r="B282" s="26"/>
      <c r="C282" s="26"/>
      <c r="D282" s="29" t="s">
        <v>136</v>
      </c>
      <c r="E282" s="27" t="n">
        <v>115</v>
      </c>
      <c r="F282" s="27"/>
      <c r="G282" s="1"/>
    </row>
    <row r="283" customFormat="false" ht="12.65" hidden="false" customHeight="true" outlineLevel="0" collapsed="false">
      <c r="A283" s="28" t="s">
        <v>320</v>
      </c>
      <c r="B283" s="28"/>
      <c r="C283" s="28"/>
      <c r="D283" s="29" t="s">
        <v>136</v>
      </c>
      <c r="E283" s="27" t="n">
        <v>76</v>
      </c>
      <c r="F283" s="27"/>
      <c r="G283" s="1"/>
    </row>
    <row r="284" customFormat="false" ht="11" hidden="false" customHeight="true" outlineLevel="0" collapsed="false">
      <c r="A284" s="28" t="s">
        <v>321</v>
      </c>
      <c r="B284" s="28"/>
      <c r="C284" s="28"/>
      <c r="D284" s="29" t="s">
        <v>136</v>
      </c>
      <c r="E284" s="27" t="n">
        <v>24865</v>
      </c>
      <c r="F284" s="27"/>
      <c r="G284" s="1"/>
    </row>
    <row r="285" customFormat="false" ht="11" hidden="false" customHeight="true" outlineLevel="0" collapsed="false">
      <c r="A285" s="28" t="s">
        <v>322</v>
      </c>
      <c r="B285" s="28"/>
      <c r="C285" s="28"/>
      <c r="D285" s="29" t="s">
        <v>136</v>
      </c>
      <c r="E285" s="27" t="n">
        <v>26600</v>
      </c>
      <c r="F285" s="27"/>
      <c r="G285" s="1"/>
    </row>
    <row r="286" customFormat="false" ht="11" hidden="false" customHeight="true" outlineLevel="0" collapsed="false">
      <c r="A286" s="28" t="s">
        <v>323</v>
      </c>
      <c r="B286" s="28"/>
      <c r="C286" s="28"/>
      <c r="D286" s="29" t="s">
        <v>136</v>
      </c>
      <c r="E286" s="27" t="n">
        <v>29355</v>
      </c>
      <c r="F286" s="27"/>
      <c r="G286" s="1"/>
    </row>
    <row r="287" customFormat="false" ht="10.45" hidden="false" customHeight="true" outlineLevel="0" collapsed="false">
      <c r="A287" s="11" t="s">
        <v>324</v>
      </c>
      <c r="B287" s="11"/>
      <c r="C287" s="11"/>
      <c r="D287" s="11"/>
      <c r="E287" s="11"/>
      <c r="F287" s="11"/>
      <c r="G287" s="11"/>
      <c r="H287" s="11"/>
    </row>
    <row r="288" customFormat="false" ht="12.45" hidden="false" customHeight="true" outlineLevel="0" collapsed="false">
      <c r="A288" s="28" t="s">
        <v>325</v>
      </c>
      <c r="B288" s="28"/>
      <c r="C288" s="28"/>
      <c r="D288" s="29" t="s">
        <v>136</v>
      </c>
      <c r="E288" s="29" t="s">
        <v>326</v>
      </c>
      <c r="F288" s="29"/>
      <c r="G288" s="29" t="n">
        <v>100</v>
      </c>
      <c r="H288" s="64"/>
    </row>
    <row r="289" customFormat="false" ht="12.45" hidden="false" customHeight="true" outlineLevel="0" collapsed="false">
      <c r="A289" s="28" t="s">
        <v>327</v>
      </c>
      <c r="B289" s="28"/>
      <c r="C289" s="28"/>
      <c r="D289" s="29" t="s">
        <v>136</v>
      </c>
      <c r="E289" s="29" t="s">
        <v>328</v>
      </c>
      <c r="F289" s="29"/>
      <c r="G289" s="29" t="n">
        <v>100</v>
      </c>
      <c r="H289" s="64"/>
    </row>
    <row r="290" customFormat="false" ht="12.45" hidden="false" customHeight="true" outlineLevel="0" collapsed="false">
      <c r="A290" s="28" t="s">
        <v>329</v>
      </c>
      <c r="B290" s="28"/>
      <c r="C290" s="28"/>
      <c r="D290" s="29" t="s">
        <v>136</v>
      </c>
      <c r="E290" s="27" t="n">
        <v>1470</v>
      </c>
      <c r="F290" s="27"/>
      <c r="G290" s="29" t="n">
        <v>100</v>
      </c>
      <c r="H290" s="64"/>
    </row>
    <row r="291" customFormat="false" ht="12.45" hidden="false" customHeight="true" outlineLevel="0" collapsed="false">
      <c r="A291" s="28" t="s">
        <v>330</v>
      </c>
      <c r="B291" s="28"/>
      <c r="C291" s="28"/>
      <c r="D291" s="29" t="s">
        <v>136</v>
      </c>
      <c r="E291" s="29" t="s">
        <v>331</v>
      </c>
      <c r="F291" s="29"/>
      <c r="G291" s="29" t="n">
        <v>100</v>
      </c>
      <c r="H291" s="64"/>
    </row>
    <row r="292" customFormat="false" ht="12.45" hidden="false" customHeight="true" outlineLevel="0" collapsed="false">
      <c r="A292" s="28" t="s">
        <v>332</v>
      </c>
      <c r="B292" s="28"/>
      <c r="C292" s="28"/>
      <c r="D292" s="29" t="s">
        <v>136</v>
      </c>
      <c r="E292" s="29" t="n">
        <v>1350</v>
      </c>
      <c r="F292" s="29"/>
      <c r="G292" s="29" t="n">
        <v>100</v>
      </c>
    </row>
    <row r="293" customFormat="false" ht="12.45" hidden="false" customHeight="true" outlineLevel="0" collapsed="false">
      <c r="A293" s="26" t="s">
        <v>333</v>
      </c>
      <c r="B293" s="26"/>
      <c r="C293" s="26"/>
      <c r="D293" s="29" t="s">
        <v>136</v>
      </c>
      <c r="E293" s="27" t="n">
        <v>1600</v>
      </c>
      <c r="F293" s="27"/>
      <c r="G293" s="29" t="n">
        <v>100</v>
      </c>
    </row>
    <row r="294" customFormat="false" ht="12.45" hidden="false" customHeight="true" outlineLevel="0" collapsed="false">
      <c r="A294" s="28" t="s">
        <v>334</v>
      </c>
      <c r="B294" s="28"/>
      <c r="C294" s="28"/>
      <c r="D294" s="29" t="s">
        <v>136</v>
      </c>
      <c r="E294" s="29" t="n">
        <v>1150</v>
      </c>
      <c r="F294" s="29"/>
      <c r="G294" s="29" t="n">
        <v>100</v>
      </c>
    </row>
    <row r="295" customFormat="false" ht="12.45" hidden="false" customHeight="true" outlineLevel="0" collapsed="false">
      <c r="A295" s="28" t="s">
        <v>335</v>
      </c>
      <c r="B295" s="28"/>
      <c r="C295" s="28"/>
      <c r="D295" s="29" t="s">
        <v>136</v>
      </c>
      <c r="E295" s="29" t="n">
        <v>1400</v>
      </c>
      <c r="F295" s="29"/>
      <c r="G295" s="29" t="n">
        <v>100</v>
      </c>
    </row>
    <row r="296" customFormat="false" ht="12.45" hidden="false" customHeight="true" outlineLevel="0" collapsed="false">
      <c r="A296" s="28"/>
      <c r="B296" s="28"/>
      <c r="C296" s="28"/>
      <c r="D296" s="29"/>
      <c r="E296" s="29"/>
      <c r="F296" s="29"/>
      <c r="G296" s="29"/>
    </row>
    <row r="297" customFormat="false" ht="13.3" hidden="false" customHeight="true" outlineLevel="0" collapsed="false">
      <c r="A297" s="65"/>
      <c r="B297" s="65"/>
      <c r="C297" s="65"/>
      <c r="D297" s="38"/>
      <c r="E297" s="38"/>
      <c r="F297" s="38"/>
      <c r="G297" s="38"/>
    </row>
    <row r="298" customFormat="false" ht="14.15" hidden="false" customHeight="true" outlineLevel="0" collapsed="false">
      <c r="A298" s="65"/>
      <c r="B298" s="65"/>
      <c r="C298" s="65"/>
      <c r="D298" s="38"/>
      <c r="E298" s="38"/>
      <c r="F298" s="38"/>
      <c r="G298" s="38"/>
    </row>
    <row r="299" customFormat="false" ht="14.15" hidden="false" customHeight="true" outlineLevel="0" collapsed="false">
      <c r="A299" s="65"/>
      <c r="B299" s="65"/>
      <c r="C299" s="65"/>
      <c r="D299" s="38"/>
      <c r="E299" s="38"/>
      <c r="F299" s="38"/>
      <c r="G299" s="38"/>
    </row>
    <row r="300" customFormat="false" ht="14.15" hidden="false" customHeight="true" outlineLevel="0" collapsed="false">
      <c r="A300" s="65"/>
      <c r="B300" s="65"/>
      <c r="C300" s="65"/>
      <c r="D300" s="38"/>
      <c r="E300" s="38"/>
      <c r="F300" s="38"/>
      <c r="G300" s="38"/>
    </row>
    <row r="301" customFormat="false" ht="14.15" hidden="false" customHeight="true" outlineLevel="0" collapsed="false">
      <c r="A301" s="66"/>
      <c r="B301" s="66"/>
      <c r="C301" s="66"/>
      <c r="D301" s="66"/>
      <c r="E301" s="66"/>
      <c r="F301" s="66"/>
      <c r="G301" s="66"/>
    </row>
    <row r="302" customFormat="false" ht="14.15" hidden="false" customHeight="true" outlineLevel="0" collapsed="false">
      <c r="A302" s="66"/>
      <c r="B302" s="66"/>
      <c r="C302" s="66"/>
      <c r="D302" s="66"/>
      <c r="E302" s="66"/>
      <c r="F302" s="66"/>
      <c r="G302" s="66"/>
    </row>
    <row r="303" customFormat="false" ht="14.15" hidden="false" customHeight="true" outlineLevel="0" collapsed="false">
      <c r="A303" s="38"/>
      <c r="B303" s="38"/>
      <c r="C303" s="38"/>
      <c r="D303" s="38"/>
      <c r="E303" s="38"/>
      <c r="F303" s="38"/>
      <c r="G303" s="38"/>
    </row>
    <row r="304" customFormat="false" ht="14.15" hidden="false" customHeight="true" outlineLevel="0" collapsed="false">
      <c r="A304" s="38"/>
      <c r="B304" s="38"/>
      <c r="C304" s="38"/>
      <c r="D304" s="38"/>
      <c r="E304" s="38"/>
      <c r="F304" s="38"/>
      <c r="G304" s="38"/>
    </row>
    <row r="305" customFormat="false" ht="14.15" hidden="false" customHeight="true" outlineLevel="0" collapsed="false">
      <c r="A305" s="38"/>
      <c r="B305" s="38"/>
      <c r="C305" s="38"/>
      <c r="D305" s="38"/>
      <c r="E305" s="38"/>
      <c r="F305" s="38"/>
      <c r="G305" s="38"/>
    </row>
    <row r="306" customFormat="false" ht="14.15" hidden="false" customHeight="true" outlineLevel="0" collapsed="false">
      <c r="A306" s="38"/>
      <c r="B306" s="38"/>
      <c r="C306" s="38"/>
      <c r="D306" s="38"/>
      <c r="E306" s="38"/>
      <c r="F306" s="38"/>
      <c r="G306" s="38"/>
      <c r="J306" s="21"/>
      <c r="K306" s="21"/>
      <c r="L306" s="21"/>
      <c r="M306" s="21"/>
    </row>
    <row r="307" customFormat="false" ht="14.15" hidden="false" customHeight="true" outlineLevel="0" collapsed="false">
      <c r="A307" s="38"/>
      <c r="B307" s="38"/>
      <c r="C307" s="38"/>
      <c r="D307" s="38"/>
      <c r="E307" s="38"/>
      <c r="F307" s="38"/>
      <c r="G307" s="38"/>
      <c r="J307" s="21"/>
      <c r="K307" s="21"/>
      <c r="L307" s="21"/>
      <c r="M307" s="21"/>
    </row>
    <row r="308" customFormat="false" ht="14.15" hidden="false" customHeight="true" outlineLevel="0" collapsed="false">
      <c r="A308" s="38"/>
      <c r="B308" s="38"/>
      <c r="C308" s="38"/>
      <c r="D308" s="38"/>
      <c r="E308" s="38"/>
      <c r="F308" s="38"/>
      <c r="G308" s="38"/>
      <c r="J308" s="21"/>
      <c r="K308" s="21"/>
      <c r="L308" s="21"/>
      <c r="M308" s="21"/>
    </row>
    <row r="309" customFormat="false" ht="14.15" hidden="false" customHeight="true" outlineLevel="0" collapsed="false">
      <c r="A309" s="38"/>
      <c r="B309" s="38"/>
      <c r="C309" s="38"/>
      <c r="D309" s="38"/>
      <c r="E309" s="38"/>
      <c r="F309" s="38"/>
      <c r="G309" s="38"/>
    </row>
    <row r="310" customFormat="false" ht="14.15" hidden="false" customHeight="true" outlineLevel="0" collapsed="false">
      <c r="A310" s="38"/>
      <c r="B310" s="38"/>
      <c r="C310" s="38"/>
      <c r="D310" s="38"/>
      <c r="E310" s="38"/>
      <c r="F310" s="38"/>
      <c r="G310" s="38"/>
    </row>
    <row r="311" customFormat="false" ht="14.15" hidden="false" customHeight="true" outlineLevel="0" collapsed="false">
      <c r="A311" s="38"/>
      <c r="B311" s="38"/>
      <c r="C311" s="38"/>
      <c r="D311" s="38"/>
      <c r="E311" s="38"/>
      <c r="F311" s="38"/>
      <c r="G311" s="38"/>
    </row>
    <row r="312" customFormat="false" ht="14.15" hidden="false" customHeight="true" outlineLevel="0" collapsed="false">
      <c r="A312" s="38"/>
      <c r="B312" s="38"/>
      <c r="C312" s="38"/>
      <c r="D312" s="38"/>
      <c r="E312" s="38"/>
      <c r="F312" s="38"/>
      <c r="G312" s="38"/>
    </row>
    <row r="313" customFormat="false" ht="14.15" hidden="false" customHeight="true" outlineLevel="0" collapsed="false">
      <c r="A313" s="38"/>
      <c r="B313" s="38"/>
      <c r="C313" s="38"/>
      <c r="D313" s="38"/>
      <c r="E313" s="38"/>
      <c r="F313" s="38"/>
      <c r="G313" s="38"/>
    </row>
    <row r="314" customFormat="false" ht="14.15" hidden="false" customHeight="true" outlineLevel="0" collapsed="false">
      <c r="A314" s="38"/>
      <c r="B314" s="38"/>
      <c r="C314" s="38"/>
      <c r="D314" s="38"/>
      <c r="E314" s="38"/>
      <c r="F314" s="38"/>
      <c r="G314" s="38"/>
    </row>
    <row r="315" customFormat="false" ht="14.15" hidden="false" customHeight="true" outlineLevel="0" collapsed="false">
      <c r="A315" s="38"/>
      <c r="B315" s="38"/>
      <c r="C315" s="38"/>
      <c r="D315" s="38"/>
      <c r="E315" s="38"/>
      <c r="F315" s="38"/>
      <c r="G315" s="38"/>
    </row>
    <row r="316" customFormat="false" ht="14.15" hidden="false" customHeight="true" outlineLevel="0" collapsed="false">
      <c r="A316" s="38"/>
      <c r="B316" s="38"/>
      <c r="C316" s="38"/>
      <c r="D316" s="38"/>
      <c r="E316" s="38"/>
      <c r="F316" s="38"/>
      <c r="G316" s="38"/>
    </row>
    <row r="317" customFormat="false" ht="14.15" hidden="false" customHeight="true" outlineLevel="0" collapsed="false">
      <c r="A317" s="38"/>
      <c r="B317" s="38"/>
      <c r="C317" s="38"/>
      <c r="D317" s="38"/>
      <c r="E317" s="38"/>
      <c r="F317" s="38"/>
      <c r="G317" s="38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5">
    <mergeCell ref="A1:G1"/>
    <mergeCell ref="A3:H3"/>
    <mergeCell ref="A62:H62"/>
    <mergeCell ref="A79:H79"/>
    <mergeCell ref="A88:H88"/>
    <mergeCell ref="A96:H96"/>
    <mergeCell ref="A98:H98"/>
    <mergeCell ref="A109:H109"/>
    <mergeCell ref="A115:H115"/>
    <mergeCell ref="A117:H117"/>
    <mergeCell ref="A136:H136"/>
    <mergeCell ref="A140:H140"/>
    <mergeCell ref="A143:H143"/>
    <mergeCell ref="A156:H156"/>
    <mergeCell ref="A183:H183"/>
    <mergeCell ref="A195:H195"/>
    <mergeCell ref="A208:H208"/>
    <mergeCell ref="A219:H219"/>
    <mergeCell ref="A229:H229"/>
    <mergeCell ref="A235:H235"/>
    <mergeCell ref="A248:H248"/>
    <mergeCell ref="A252:H252"/>
    <mergeCell ref="D253:F253"/>
    <mergeCell ref="D255:F255"/>
    <mergeCell ref="A257:H257"/>
    <mergeCell ref="A268:H268"/>
    <mergeCell ref="A273:H273"/>
    <mergeCell ref="A274:C274"/>
    <mergeCell ref="E274:F274"/>
    <mergeCell ref="A275:C275"/>
    <mergeCell ref="E275:F275"/>
    <mergeCell ref="A276:C276"/>
    <mergeCell ref="E276:F276"/>
    <mergeCell ref="A277:C277"/>
    <mergeCell ref="E277:F277"/>
    <mergeCell ref="A278:C278"/>
    <mergeCell ref="E278:F278"/>
    <mergeCell ref="A279:C279"/>
    <mergeCell ref="E279:F279"/>
    <mergeCell ref="A280:C280"/>
    <mergeCell ref="E280:F280"/>
    <mergeCell ref="A281:C281"/>
    <mergeCell ref="E281:F281"/>
    <mergeCell ref="A282:C282"/>
    <mergeCell ref="E282:F282"/>
    <mergeCell ref="A283:C283"/>
    <mergeCell ref="E283:F283"/>
    <mergeCell ref="A284:C284"/>
    <mergeCell ref="E284:F284"/>
    <mergeCell ref="A285:C285"/>
    <mergeCell ref="E285:F285"/>
    <mergeCell ref="A286:C286"/>
    <mergeCell ref="E286:F286"/>
    <mergeCell ref="A287:H287"/>
    <mergeCell ref="A288:C288"/>
    <mergeCell ref="E288:F288"/>
    <mergeCell ref="H288:H291"/>
    <mergeCell ref="A289:C289"/>
    <mergeCell ref="E289:F289"/>
    <mergeCell ref="A290:C290"/>
    <mergeCell ref="E290:F290"/>
    <mergeCell ref="A291:C291"/>
    <mergeCell ref="E291:F291"/>
    <mergeCell ref="A292:C292"/>
    <mergeCell ref="E292:F292"/>
    <mergeCell ref="A293:C293"/>
    <mergeCell ref="E293:F293"/>
    <mergeCell ref="A294:C294"/>
    <mergeCell ref="E294:F294"/>
    <mergeCell ref="A295:C295"/>
    <mergeCell ref="E295:F295"/>
    <mergeCell ref="A296:C296"/>
    <mergeCell ref="E296:F296"/>
    <mergeCell ref="A301:G301"/>
    <mergeCell ref="A302:G302"/>
  </mergeCells>
  <printOptions headings="false" gridLines="false" gridLinesSet="true" horizontalCentered="false" verticalCentered="false"/>
  <pageMargins left="0.433333333333333" right="0.433333333333333" top="0.39375" bottom="0.393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1022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2018-01-10T04:31:00Z</dcterms:created>
  <dc:creator>Quard2</dc:creator>
  <dc:description/>
  <dc:language>ru-RU</dc:language>
  <cp:lastModifiedBy/>
  <dcterms:modified xsi:type="dcterms:W3CDTF">2025-06-19T15:32:17Z</dcterms:modified>
  <cp:revision>2043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ICV">
    <vt:lpwstr>B07C37FA901249B2AB2AE6C58D18937E_12</vt:lpwstr>
  </property>
  <property fmtid="{D5CDD505-2E9C-101B-9397-08002B2CF9AE}" pid="4" name="KSOProductBuildVer">
    <vt:lpwstr>1049-12.2.0.21179</vt:lpwstr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